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trlProps/ctrlProp1.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2.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3.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ctrlProps/ctrlProp4.xml" ContentType="application/vnd.ms-excel.controlproperties+xml"/>
  <Override PartName="/xl/comments8.xml" ContentType="application/vnd.openxmlformats-officedocument.spreadsheetml.comments+xml"/>
  <Override PartName="/xl/drawings/drawing13.xml" ContentType="application/vnd.openxmlformats-officedocument.drawing+xml"/>
  <Override PartName="/xl/ctrlProps/ctrlProp5.xml" ContentType="application/vnd.ms-excel.controlproperties+xml"/>
  <Override PartName="/xl/comments9.xml" ContentType="application/vnd.openxmlformats-officedocument.spreadsheetml.comments+xml"/>
  <Override PartName="/xl/drawings/drawing14.xml" ContentType="application/vnd.openxmlformats-officedocument.drawing+xml"/>
  <Override PartName="/xl/ctrlProps/ctrlProp6.xml" ContentType="application/vnd.ms-excel.controlproperties+xml"/>
  <Override PartName="/xl/comments10.xml" ContentType="application/vnd.openxmlformats-officedocument.spreadsheetml.comments+xml"/>
  <Override PartName="/xl/drawings/drawing15.xml" ContentType="application/vnd.openxmlformats-officedocument.drawing+xml"/>
  <Override PartName="/xl/charts/chart5.xml" ContentType="application/vnd.openxmlformats-officedocument.drawingml.chart+xml"/>
  <Override PartName="/xl/drawings/drawing16.xml" ContentType="application/vnd.openxmlformats-officedocument.drawing+xml"/>
  <Override PartName="/xl/ctrlProps/ctrlProp7.xml" ContentType="application/vnd.ms-excel.controlproperties+xml"/>
  <Override PartName="/xl/comments11.xml" ContentType="application/vnd.openxmlformats-officedocument.spreadsheetml.comments+xml"/>
  <Override PartName="/xl/drawings/drawing17.xml" ContentType="application/vnd.openxmlformats-officedocument.drawing+xml"/>
  <Override PartName="/xl/ctrlProps/ctrlProp8.xml" ContentType="application/vnd.ms-excel.controlproperties+xml"/>
  <Override PartName="/xl/comments12.xml" ContentType="application/vnd.openxmlformats-officedocument.spreadsheetml.comments+xml"/>
  <Override PartName="/xl/drawings/drawing18.xml" ContentType="application/vnd.openxmlformats-officedocument.drawing+xml"/>
  <Override PartName="/xl/ctrlProps/ctrlProp9.xml" ContentType="application/vnd.ms-excel.controlproperties+xml"/>
  <Override PartName="/xl/comments13.xml" ContentType="application/vnd.openxmlformats-officedocument.spreadsheetml.comments+xml"/>
  <Override PartName="/xl/drawings/drawing19.xml" ContentType="application/vnd.openxmlformats-officedocument.drawing+xml"/>
  <Override PartName="/xl/charts/chart6.xml" ContentType="application/vnd.openxmlformats-officedocument.drawingml.chart+xml"/>
  <Override PartName="/xl/drawings/drawing20.xml" ContentType="application/vnd.openxmlformats-officedocument.drawing+xml"/>
  <Override PartName="/xl/ctrlProps/ctrlProp10.xml" ContentType="application/vnd.ms-excel.controlproperties+xml"/>
  <Override PartName="/xl/comments14.xml" ContentType="application/vnd.openxmlformats-officedocument.spreadsheetml.comments+xml"/>
  <Override PartName="/xl/drawings/drawing21.xml" ContentType="application/vnd.openxmlformats-officedocument.drawing+xml"/>
  <Override PartName="/xl/ctrlProps/ctrlProp11.xml" ContentType="application/vnd.ms-excel.controlproperties+xml"/>
  <Override PartName="/xl/comments15.xml" ContentType="application/vnd.openxmlformats-officedocument.spreadsheetml.comments+xml"/>
  <Override PartName="/xl/drawings/drawing22.xml" ContentType="application/vnd.openxmlformats-officedocument.drawing+xml"/>
  <Override PartName="/xl/ctrlProps/ctrlProp12.xml" ContentType="application/vnd.ms-excel.controlproperties+xml"/>
  <Override PartName="/xl/comments16.xml" ContentType="application/vnd.openxmlformats-officedocument.spreadsheetml.comments+xml"/>
  <Override PartName="/xl/drawings/drawing23.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jensa\Desktop\Circle K\2019-2020 Term\Transitional Folder\"/>
    </mc:Choice>
  </mc:AlternateContent>
  <xr:revisionPtr revIDLastSave="0" documentId="13_ncr:1_{AE388B03-1DE9-4254-8F7D-5A766D95E53A}" xr6:coauthVersionLast="41" xr6:coauthVersionMax="41" xr10:uidLastSave="{00000000-0000-0000-0000-000000000000}"/>
  <bookViews>
    <workbookView xWindow="-108" yWindow="-108" windowWidth="23256" windowHeight="12576" tabRatio="839" xr2:uid="{00000000-000D-0000-FFFF-FFFF00000000}"/>
  </bookViews>
  <sheets>
    <sheet name="Start Here" sheetId="1" r:id="rId1"/>
    <sheet name="Instructions" sheetId="23" r:id="rId2"/>
    <sheet name="Club Administration" sheetId="2" r:id="rId3"/>
    <sheet name="Club Membership Roster" sheetId="3" r:id="rId4"/>
    <sheet name="Annual Totals" sheetId="4" r:id="rId5"/>
    <sheet name="Club Trends" sheetId="5" r:id="rId6"/>
    <sheet name="Club Goals" sheetId="6" r:id="rId7"/>
    <sheet name="March" sheetId="7" r:id="rId8"/>
    <sheet name="April" sheetId="8" r:id="rId9"/>
    <sheet name="May" sheetId="9" r:id="rId10"/>
    <sheet name="Spring Reflection" sheetId="10" r:id="rId11"/>
    <sheet name="June" sheetId="11" r:id="rId12"/>
    <sheet name="July" sheetId="12" r:id="rId13"/>
    <sheet name="August" sheetId="13" r:id="rId14"/>
    <sheet name="Summer Reflection" sheetId="14" r:id="rId15"/>
    <sheet name="September" sheetId="15" r:id="rId16"/>
    <sheet name="October" sheetId="16" r:id="rId17"/>
    <sheet name="November" sheetId="17" r:id="rId18"/>
    <sheet name="Fall Reflection" sheetId="18" r:id="rId19"/>
    <sheet name="December" sheetId="19" r:id="rId20"/>
    <sheet name="January" sheetId="20" r:id="rId21"/>
    <sheet name="February" sheetId="21" r:id="rId22"/>
    <sheet name="Winter Reflection" sheetId="22" r:id="rId23"/>
  </sheets>
  <definedNames>
    <definedName name="_xlnm.Print_Area" localSheetId="8">April!$A$1:$Z$245</definedName>
    <definedName name="_xlnm.Print_Area" localSheetId="13">August!$A$1:$Z$245</definedName>
    <definedName name="_xlnm.Print_Area" localSheetId="2">'Club Administration'!$A$1:$N$113</definedName>
    <definedName name="_xlnm.Print_Area" localSheetId="6">'Club Goals'!$A$1:$N$47</definedName>
    <definedName name="_xlnm.Print_Area" localSheetId="3">'Club Membership Roster'!$A$1:$N$367</definedName>
    <definedName name="_xlnm.Print_Area" localSheetId="19">December!$A$1:$Z$245</definedName>
    <definedName name="_xlnm.Print_Area" localSheetId="21">February!$A$1:$Z$245</definedName>
    <definedName name="_xlnm.Print_Area" localSheetId="1">Instructions!$A$1:$N$98</definedName>
    <definedName name="_xlnm.Print_Area" localSheetId="20">January!$A$1:$Z$245</definedName>
    <definedName name="_xlnm.Print_Area" localSheetId="12">July!$A$1:$Z$245</definedName>
    <definedName name="_xlnm.Print_Area" localSheetId="11">June!$A$1:$Z$245</definedName>
    <definedName name="_xlnm.Print_Area" localSheetId="7">March!$A$1:$Z$245</definedName>
    <definedName name="_xlnm.Print_Area" localSheetId="9">May!$A$1:$Z$245</definedName>
    <definedName name="_xlnm.Print_Area" localSheetId="17">November!$A$1:$Z$245</definedName>
    <definedName name="_xlnm.Print_Area" localSheetId="16">October!$A$1:$Z$245</definedName>
    <definedName name="_xlnm.Print_Area" localSheetId="15">September!$A$1:$Z$245</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8" i="3" l="1"/>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L16" i="3"/>
  <c r="F24" i="11"/>
  <c r="F22" i="4"/>
  <c r="L42" i="4"/>
  <c r="E49" i="8"/>
  <c r="F24" i="21"/>
  <c r="D17" i="22"/>
  <c r="F17" i="22"/>
  <c r="H17" i="22"/>
  <c r="F18" i="22"/>
  <c r="H18" i="22"/>
  <c r="F16" i="22"/>
  <c r="G83" i="7"/>
  <c r="G84" i="7"/>
  <c r="G83" i="8"/>
  <c r="G84" i="8"/>
  <c r="G83" i="9"/>
  <c r="G84" i="9"/>
  <c r="G84" i="11"/>
  <c r="G84" i="12"/>
  <c r="G84" i="13"/>
  <c r="G84" i="15"/>
  <c r="G84" i="16"/>
  <c r="G84" i="17"/>
  <c r="G84" i="19"/>
  <c r="G84" i="20"/>
  <c r="G84" i="21"/>
  <c r="D16" i="22"/>
  <c r="H16" i="22"/>
  <c r="F24" i="17"/>
  <c r="D17" i="18"/>
  <c r="F17" i="18"/>
  <c r="H17" i="18"/>
  <c r="F18" i="18"/>
  <c r="H18" i="18"/>
  <c r="F16" i="18"/>
  <c r="D16" i="18"/>
  <c r="H16" i="18"/>
  <c r="F24" i="13"/>
  <c r="D17" i="14"/>
  <c r="F17" i="14"/>
  <c r="H17" i="14"/>
  <c r="F18" i="14"/>
  <c r="H18" i="14"/>
  <c r="F16" i="14"/>
  <c r="D16" i="14"/>
  <c r="H16" i="14"/>
  <c r="N17" i="10"/>
  <c r="N18" i="10"/>
  <c r="N16" i="10"/>
  <c r="F16" i="10"/>
  <c r="D16" i="10"/>
  <c r="H16" i="10"/>
  <c r="F18" i="10"/>
  <c r="H18" i="10"/>
  <c r="F24" i="9"/>
  <c r="D17" i="10"/>
  <c r="F17" i="10"/>
  <c r="H17" i="10"/>
  <c r="F34" i="5"/>
  <c r="F24" i="7"/>
  <c r="F19" i="4"/>
  <c r="L42" i="5"/>
  <c r="J34" i="5"/>
  <c r="F35" i="5"/>
  <c r="J35" i="5"/>
  <c r="F36" i="5"/>
  <c r="J36" i="5"/>
  <c r="F37" i="5"/>
  <c r="J37" i="5"/>
  <c r="F38" i="5"/>
  <c r="J38" i="5"/>
  <c r="F39" i="5"/>
  <c r="J39" i="5"/>
  <c r="F40" i="5"/>
  <c r="J40" i="5"/>
  <c r="F41" i="5"/>
  <c r="J41" i="5"/>
  <c r="F42" i="5"/>
  <c r="J42" i="5"/>
  <c r="F43" i="5"/>
  <c r="J43" i="5"/>
  <c r="F44" i="5"/>
  <c r="J44" i="5"/>
  <c r="F33" i="5"/>
  <c r="J33" i="5"/>
  <c r="A14" i="22"/>
  <c r="A12" i="22"/>
  <c r="A14" i="18"/>
  <c r="A12" i="18"/>
  <c r="N17" i="14"/>
  <c r="N18" i="14"/>
  <c r="N16" i="14"/>
  <c r="L17" i="18"/>
  <c r="J17" i="18"/>
  <c r="N17" i="18"/>
  <c r="L18" i="18"/>
  <c r="J18" i="18"/>
  <c r="N18" i="18"/>
  <c r="L16" i="18"/>
  <c r="J16" i="18"/>
  <c r="N16" i="18"/>
  <c r="L18" i="22"/>
  <c r="J18" i="22"/>
  <c r="N18" i="22"/>
  <c r="L17" i="22"/>
  <c r="J17" i="22"/>
  <c r="N17" i="22"/>
  <c r="L16" i="22"/>
  <c r="J16" i="22"/>
  <c r="N16" i="22"/>
  <c r="N22" i="4"/>
  <c r="J118" i="9"/>
  <c r="F83" i="9"/>
  <c r="J118" i="8"/>
  <c r="F83" i="8"/>
  <c r="J118" i="7"/>
  <c r="F83" i="7"/>
  <c r="F84" i="7"/>
  <c r="F84" i="8"/>
  <c r="F84" i="9"/>
  <c r="G83" i="20"/>
  <c r="F49" i="4"/>
  <c r="K83" i="20"/>
  <c r="K83" i="19"/>
  <c r="K83" i="17"/>
  <c r="K83" i="16"/>
  <c r="K83" i="15"/>
  <c r="K83" i="13"/>
  <c r="K83" i="12"/>
  <c r="K83" i="11"/>
  <c r="K83" i="9"/>
  <c r="K83" i="8"/>
  <c r="K83" i="7"/>
  <c r="K84" i="7"/>
  <c r="K84" i="8"/>
  <c r="K84" i="9"/>
  <c r="K84" i="11"/>
  <c r="K84" i="12"/>
  <c r="K84" i="13"/>
  <c r="K84" i="15"/>
  <c r="K84" i="16"/>
  <c r="K84" i="17"/>
  <c r="K84" i="19"/>
  <c r="K84" i="20"/>
  <c r="L83" i="20"/>
  <c r="L83" i="19"/>
  <c r="L83" i="17"/>
  <c r="L83" i="16"/>
  <c r="L83" i="15"/>
  <c r="L83" i="13"/>
  <c r="L83" i="12"/>
  <c r="L83" i="11"/>
  <c r="L83" i="9"/>
  <c r="L83" i="8"/>
  <c r="L83" i="7"/>
  <c r="L84" i="7"/>
  <c r="L84" i="8"/>
  <c r="L84" i="9"/>
  <c r="L84" i="11"/>
  <c r="L84" i="12"/>
  <c r="L84" i="13"/>
  <c r="L84" i="15"/>
  <c r="L84" i="16"/>
  <c r="L84" i="17"/>
  <c r="L84" i="19"/>
  <c r="L84" i="20"/>
  <c r="M83" i="20"/>
  <c r="M83" i="19"/>
  <c r="M83" i="17"/>
  <c r="M83" i="16"/>
  <c r="M83" i="15"/>
  <c r="M83" i="13"/>
  <c r="M83" i="12"/>
  <c r="M83" i="11"/>
  <c r="M83" i="9"/>
  <c r="M83" i="8"/>
  <c r="M83" i="7"/>
  <c r="M84" i="7"/>
  <c r="M84" i="8"/>
  <c r="M84" i="9"/>
  <c r="M84" i="11"/>
  <c r="M84" i="12"/>
  <c r="M84" i="13"/>
  <c r="M84" i="15"/>
  <c r="M84" i="16"/>
  <c r="M84" i="17"/>
  <c r="M84" i="19"/>
  <c r="M84" i="20"/>
  <c r="N83" i="20"/>
  <c r="N83" i="19"/>
  <c r="N83" i="17"/>
  <c r="N83" i="16"/>
  <c r="N83" i="15"/>
  <c r="N83" i="13"/>
  <c r="N83" i="12"/>
  <c r="N83" i="11"/>
  <c r="N83" i="9"/>
  <c r="N83" i="8"/>
  <c r="N83" i="7"/>
  <c r="N84" i="7"/>
  <c r="N84" i="8"/>
  <c r="N84" i="9"/>
  <c r="N84" i="11"/>
  <c r="N84" i="12"/>
  <c r="N84" i="13"/>
  <c r="N84" i="15"/>
  <c r="N84" i="16"/>
  <c r="N84" i="17"/>
  <c r="N84" i="19"/>
  <c r="N84" i="20"/>
  <c r="O83" i="20"/>
  <c r="O83" i="19"/>
  <c r="O83" i="17"/>
  <c r="O83" i="16"/>
  <c r="O83" i="15"/>
  <c r="O83" i="13"/>
  <c r="O83" i="12"/>
  <c r="O83" i="11"/>
  <c r="O83" i="9"/>
  <c r="O83" i="8"/>
  <c r="O83" i="7"/>
  <c r="O84" i="7"/>
  <c r="O84" i="8"/>
  <c r="O84" i="9"/>
  <c r="O84" i="11"/>
  <c r="O84" i="12"/>
  <c r="O84" i="13"/>
  <c r="O84" i="15"/>
  <c r="O84" i="16"/>
  <c r="O84" i="17"/>
  <c r="O84" i="19"/>
  <c r="O84" i="20"/>
  <c r="P83" i="20"/>
  <c r="P83" i="19"/>
  <c r="P83" i="17"/>
  <c r="P83" i="16"/>
  <c r="P83" i="15"/>
  <c r="P83" i="13"/>
  <c r="P83" i="12"/>
  <c r="P83" i="11"/>
  <c r="P83" i="9"/>
  <c r="P83" i="8"/>
  <c r="P83" i="7"/>
  <c r="P84" i="7"/>
  <c r="P84" i="8"/>
  <c r="P84" i="9"/>
  <c r="P84" i="11"/>
  <c r="P84" i="12"/>
  <c r="P84" i="13"/>
  <c r="P84" i="15"/>
  <c r="P84" i="16"/>
  <c r="P84" i="17"/>
  <c r="P84" i="19"/>
  <c r="P84" i="20"/>
  <c r="Q83" i="20"/>
  <c r="Q83" i="19"/>
  <c r="Q83" i="17"/>
  <c r="Q83" i="16"/>
  <c r="Q83" i="15"/>
  <c r="Q83" i="13"/>
  <c r="Q83" i="12"/>
  <c r="Q83" i="11"/>
  <c r="Q83" i="9"/>
  <c r="Q83" i="8"/>
  <c r="Q83" i="7"/>
  <c r="Q84" i="7"/>
  <c r="Q84" i="8"/>
  <c r="Q84" i="9"/>
  <c r="Q84" i="11"/>
  <c r="Q84" i="12"/>
  <c r="Q84" i="13"/>
  <c r="Q84" i="15"/>
  <c r="Q84" i="16"/>
  <c r="Q84" i="17"/>
  <c r="Q84" i="19"/>
  <c r="Q84" i="20"/>
  <c r="S83" i="20"/>
  <c r="S83" i="19"/>
  <c r="S83" i="17"/>
  <c r="S83" i="16"/>
  <c r="S83" i="15"/>
  <c r="S83" i="13"/>
  <c r="S83" i="12"/>
  <c r="S83" i="11"/>
  <c r="S83" i="9"/>
  <c r="S83" i="8"/>
  <c r="S83" i="7"/>
  <c r="S84" i="7"/>
  <c r="S84" i="8"/>
  <c r="S84" i="9"/>
  <c r="S84" i="11"/>
  <c r="S84" i="12"/>
  <c r="S84" i="13"/>
  <c r="S84" i="15"/>
  <c r="S84" i="16"/>
  <c r="S84" i="17"/>
  <c r="S84" i="19"/>
  <c r="S84" i="20"/>
  <c r="R83" i="20"/>
  <c r="R83" i="19"/>
  <c r="R83" i="17"/>
  <c r="R83" i="16"/>
  <c r="R83" i="15"/>
  <c r="R83" i="13"/>
  <c r="R83" i="12"/>
  <c r="R83" i="11"/>
  <c r="R83" i="9"/>
  <c r="R83" i="8"/>
  <c r="R83" i="7"/>
  <c r="R84" i="7"/>
  <c r="R84" i="8"/>
  <c r="R84" i="9"/>
  <c r="R84" i="11"/>
  <c r="R84" i="12"/>
  <c r="R84" i="13"/>
  <c r="R84" i="15"/>
  <c r="R84" i="16"/>
  <c r="R84" i="17"/>
  <c r="R84" i="19"/>
  <c r="R84" i="20"/>
  <c r="T83" i="20"/>
  <c r="T83" i="19"/>
  <c r="T83" i="17"/>
  <c r="T83" i="16"/>
  <c r="T83" i="15"/>
  <c r="T83" i="13"/>
  <c r="T83" i="12"/>
  <c r="T83" i="11"/>
  <c r="T83" i="9"/>
  <c r="T83" i="8"/>
  <c r="T83" i="7"/>
  <c r="T84" i="7"/>
  <c r="T84" i="8"/>
  <c r="T84" i="9"/>
  <c r="T84" i="11"/>
  <c r="T84" i="12"/>
  <c r="T84" i="13"/>
  <c r="T84" i="15"/>
  <c r="T84" i="16"/>
  <c r="T84" i="17"/>
  <c r="T84" i="19"/>
  <c r="T84" i="20"/>
  <c r="U83" i="20"/>
  <c r="U83" i="19"/>
  <c r="U83" i="17"/>
  <c r="U83" i="16"/>
  <c r="U83" i="15"/>
  <c r="U83" i="13"/>
  <c r="U83" i="12"/>
  <c r="U83" i="11"/>
  <c r="U83" i="9"/>
  <c r="U83" i="8"/>
  <c r="U83" i="7"/>
  <c r="U84" i="7"/>
  <c r="U84" i="8"/>
  <c r="U84" i="9"/>
  <c r="U84" i="11"/>
  <c r="U84" i="12"/>
  <c r="U84" i="13"/>
  <c r="U84" i="15"/>
  <c r="U84" i="16"/>
  <c r="U84" i="17"/>
  <c r="U84" i="19"/>
  <c r="U84" i="20"/>
  <c r="V83" i="20"/>
  <c r="V83" i="19"/>
  <c r="V83" i="17"/>
  <c r="V83" i="16"/>
  <c r="V83" i="15"/>
  <c r="V83" i="13"/>
  <c r="V83" i="12"/>
  <c r="V83" i="11"/>
  <c r="V83" i="9"/>
  <c r="V83" i="8"/>
  <c r="V83" i="7"/>
  <c r="V84" i="7"/>
  <c r="V84" i="8"/>
  <c r="V84" i="9"/>
  <c r="V84" i="11"/>
  <c r="V84" i="12"/>
  <c r="V84" i="13"/>
  <c r="V84" i="15"/>
  <c r="V84" i="16"/>
  <c r="V84" i="17"/>
  <c r="V84" i="19"/>
  <c r="V84" i="20"/>
  <c r="W83" i="20"/>
  <c r="W83" i="19"/>
  <c r="W83" i="17"/>
  <c r="W83" i="16"/>
  <c r="W83" i="15"/>
  <c r="W83" i="13"/>
  <c r="W83" i="12"/>
  <c r="W83" i="11"/>
  <c r="W83" i="9"/>
  <c r="W83" i="8"/>
  <c r="W83" i="7"/>
  <c r="W84" i="7"/>
  <c r="W84" i="8"/>
  <c r="W84" i="9"/>
  <c r="W84" i="11"/>
  <c r="W84" i="12"/>
  <c r="W84" i="13"/>
  <c r="W84" i="15"/>
  <c r="W84" i="16"/>
  <c r="W84" i="17"/>
  <c r="W84" i="19"/>
  <c r="W84" i="20"/>
  <c r="X83" i="20"/>
  <c r="X83" i="19"/>
  <c r="X83" i="17"/>
  <c r="X83" i="16"/>
  <c r="X83" i="15"/>
  <c r="X83" i="13"/>
  <c r="X83" i="12"/>
  <c r="X83" i="11"/>
  <c r="X83" i="9"/>
  <c r="X83" i="8"/>
  <c r="X83" i="7"/>
  <c r="X84" i="7"/>
  <c r="X84" i="8"/>
  <c r="X84" i="9"/>
  <c r="X84" i="11"/>
  <c r="X84" i="12"/>
  <c r="X84" i="13"/>
  <c r="X84" i="15"/>
  <c r="X84" i="16"/>
  <c r="X84" i="17"/>
  <c r="X84" i="19"/>
  <c r="X84" i="20"/>
  <c r="Y83" i="20"/>
  <c r="Y83" i="19"/>
  <c r="Y83" i="17"/>
  <c r="Y83" i="16"/>
  <c r="Y83" i="15"/>
  <c r="Y83" i="13"/>
  <c r="Y83" i="12"/>
  <c r="Y83" i="11"/>
  <c r="Y83" i="9"/>
  <c r="Y83" i="8"/>
  <c r="Y83" i="7"/>
  <c r="Y84" i="7"/>
  <c r="Y84" i="8"/>
  <c r="Y84" i="9"/>
  <c r="Y84" i="11"/>
  <c r="Y84" i="12"/>
  <c r="Y84" i="13"/>
  <c r="Y84" i="15"/>
  <c r="Y84" i="16"/>
  <c r="Y84" i="17"/>
  <c r="Y84" i="19"/>
  <c r="Y84" i="20"/>
  <c r="Z83" i="20"/>
  <c r="Z83" i="19"/>
  <c r="Z83" i="17"/>
  <c r="Z83" i="16"/>
  <c r="Z83" i="15"/>
  <c r="Z83" i="13"/>
  <c r="Z83" i="12"/>
  <c r="Z83" i="11"/>
  <c r="Z83" i="9"/>
  <c r="Z83" i="8"/>
  <c r="Z83" i="7"/>
  <c r="Z84" i="7"/>
  <c r="Z84" i="8"/>
  <c r="Z84" i="9"/>
  <c r="Z84" i="11"/>
  <c r="Z84" i="12"/>
  <c r="Z84" i="13"/>
  <c r="Z84" i="15"/>
  <c r="Z84" i="16"/>
  <c r="Z84" i="17"/>
  <c r="Z84" i="19"/>
  <c r="Z84" i="20"/>
  <c r="J83" i="20"/>
  <c r="J83" i="19"/>
  <c r="J83" i="17"/>
  <c r="J83" i="16"/>
  <c r="J83" i="15"/>
  <c r="J83" i="13"/>
  <c r="J83" i="12"/>
  <c r="J83" i="11"/>
  <c r="J83" i="9"/>
  <c r="J83" i="8"/>
  <c r="J83" i="7"/>
  <c r="J84" i="7"/>
  <c r="J84" i="8"/>
  <c r="J84" i="9"/>
  <c r="J84" i="11"/>
  <c r="J84" i="12"/>
  <c r="J84" i="13"/>
  <c r="J84" i="15"/>
  <c r="J84" i="16"/>
  <c r="J84" i="17"/>
  <c r="J84" i="19"/>
  <c r="J84" i="20"/>
  <c r="I83" i="20"/>
  <c r="I83" i="19"/>
  <c r="I83" i="17"/>
  <c r="I83" i="16"/>
  <c r="I83" i="15"/>
  <c r="I83" i="13"/>
  <c r="I83" i="12"/>
  <c r="I83" i="11"/>
  <c r="I83" i="9"/>
  <c r="I83" i="8"/>
  <c r="I83" i="7"/>
  <c r="I84" i="7"/>
  <c r="I84" i="8"/>
  <c r="I84" i="9"/>
  <c r="I84" i="11"/>
  <c r="I84" i="12"/>
  <c r="I84" i="13"/>
  <c r="I84" i="15"/>
  <c r="I84" i="16"/>
  <c r="I84" i="17"/>
  <c r="I84" i="19"/>
  <c r="I84" i="20"/>
  <c r="J135" i="13"/>
  <c r="J135" i="12"/>
  <c r="J135" i="11"/>
  <c r="J135" i="9"/>
  <c r="J135" i="8"/>
  <c r="J135" i="7"/>
  <c r="J136" i="7"/>
  <c r="J136" i="8"/>
  <c r="J136" i="9"/>
  <c r="J136" i="11"/>
  <c r="J136" i="12"/>
  <c r="J136" i="13"/>
  <c r="J135" i="15"/>
  <c r="J136" i="15"/>
  <c r="J135" i="16"/>
  <c r="J136" i="16"/>
  <c r="J135" i="17"/>
  <c r="J136" i="17"/>
  <c r="J135" i="19"/>
  <c r="J136" i="19"/>
  <c r="J135" i="20"/>
  <c r="J136" i="20"/>
  <c r="J135" i="21"/>
  <c r="J136" i="21"/>
  <c r="J118" i="15"/>
  <c r="J118" i="13"/>
  <c r="J118" i="12"/>
  <c r="J118" i="11"/>
  <c r="J119" i="7"/>
  <c r="J119" i="8"/>
  <c r="J119" i="9"/>
  <c r="J119" i="11"/>
  <c r="J119" i="12"/>
  <c r="J119" i="13"/>
  <c r="J119" i="15"/>
  <c r="J118" i="16"/>
  <c r="J119" i="16"/>
  <c r="J118" i="17"/>
  <c r="J119" i="17"/>
  <c r="J118" i="19"/>
  <c r="J119" i="19"/>
  <c r="J118" i="20"/>
  <c r="J119" i="20"/>
  <c r="J118" i="21"/>
  <c r="J119" i="21"/>
  <c r="L106" i="15"/>
  <c r="L106" i="13"/>
  <c r="L106" i="12"/>
  <c r="L106" i="11"/>
  <c r="L106" i="9"/>
  <c r="L106" i="8"/>
  <c r="L106" i="7"/>
  <c r="L107" i="7"/>
  <c r="L107" i="8"/>
  <c r="L107" i="9"/>
  <c r="L107" i="11"/>
  <c r="L107" i="12"/>
  <c r="L107" i="13"/>
  <c r="L107" i="15"/>
  <c r="L106" i="16"/>
  <c r="L107" i="16"/>
  <c r="L106" i="17"/>
  <c r="L107" i="17"/>
  <c r="L106" i="19"/>
  <c r="L107" i="19"/>
  <c r="L106" i="20"/>
  <c r="L107" i="20"/>
  <c r="L106" i="21"/>
  <c r="L107" i="21"/>
  <c r="G83" i="21"/>
  <c r="E25" i="22"/>
  <c r="E24" i="22"/>
  <c r="G83" i="19"/>
  <c r="E23" i="22"/>
  <c r="D83" i="21"/>
  <c r="D83" i="20"/>
  <c r="D83" i="19"/>
  <c r="D83" i="17"/>
  <c r="D83" i="16"/>
  <c r="D83" i="15"/>
  <c r="D83" i="13"/>
  <c r="D83" i="12"/>
  <c r="D83" i="11"/>
  <c r="D83" i="9"/>
  <c r="D83" i="8"/>
  <c r="D83" i="7"/>
  <c r="D84" i="7"/>
  <c r="D84" i="8"/>
  <c r="D84" i="9"/>
  <c r="D84" i="11"/>
  <c r="D84" i="12"/>
  <c r="D84" i="13"/>
  <c r="D84" i="15"/>
  <c r="D84" i="16"/>
  <c r="D84" i="17"/>
  <c r="D84" i="19"/>
  <c r="D84" i="20"/>
  <c r="D84" i="21"/>
  <c r="U83" i="21"/>
  <c r="U84" i="21"/>
  <c r="D18" i="22"/>
  <c r="H106" i="21"/>
  <c r="C83" i="21"/>
  <c r="H106" i="20"/>
  <c r="C83" i="20"/>
  <c r="H106" i="19"/>
  <c r="C83" i="19"/>
  <c r="H106" i="17"/>
  <c r="C83" i="17"/>
  <c r="H106" i="16"/>
  <c r="C83" i="16"/>
  <c r="H106" i="15"/>
  <c r="C83" i="15"/>
  <c r="H106" i="13"/>
  <c r="C83" i="13"/>
  <c r="H106" i="12"/>
  <c r="C83" i="12"/>
  <c r="H106" i="11"/>
  <c r="C83" i="11"/>
  <c r="H106" i="9"/>
  <c r="C83" i="9"/>
  <c r="H106" i="8"/>
  <c r="C83" i="8"/>
  <c r="H106" i="7"/>
  <c r="C83" i="7"/>
  <c r="C84" i="7"/>
  <c r="C84" i="8"/>
  <c r="C84" i="9"/>
  <c r="C84" i="11"/>
  <c r="C84" i="12"/>
  <c r="C84" i="13"/>
  <c r="C84" i="15"/>
  <c r="C84" i="16"/>
  <c r="C84" i="17"/>
  <c r="C84" i="19"/>
  <c r="C84" i="20"/>
  <c r="C84" i="21"/>
  <c r="E106" i="21"/>
  <c r="B83" i="21"/>
  <c r="E106" i="20"/>
  <c r="B83" i="20"/>
  <c r="E106" i="19"/>
  <c r="B83" i="19"/>
  <c r="E106" i="17"/>
  <c r="B83" i="17"/>
  <c r="E106" i="16"/>
  <c r="B83" i="16"/>
  <c r="E106" i="15"/>
  <c r="B83" i="15"/>
  <c r="E106" i="13"/>
  <c r="B83" i="13"/>
  <c r="E106" i="12"/>
  <c r="B83" i="12"/>
  <c r="E106" i="11"/>
  <c r="B83" i="11"/>
  <c r="E106" i="9"/>
  <c r="B83" i="9"/>
  <c r="E106" i="8"/>
  <c r="B83" i="8"/>
  <c r="E106" i="7"/>
  <c r="B83" i="7"/>
  <c r="B84" i="7"/>
  <c r="B84" i="8"/>
  <c r="B84" i="9"/>
  <c r="B84" i="11"/>
  <c r="B84" i="12"/>
  <c r="B84" i="13"/>
  <c r="B84" i="15"/>
  <c r="B84" i="16"/>
  <c r="B84" i="17"/>
  <c r="B84" i="19"/>
  <c r="B84" i="20"/>
  <c r="B84" i="21"/>
  <c r="G83" i="17"/>
  <c r="G83" i="16"/>
  <c r="G83" i="15"/>
  <c r="G83" i="13"/>
  <c r="G83" i="12"/>
  <c r="G83" i="11"/>
  <c r="E107" i="7"/>
  <c r="E107" i="8"/>
  <c r="E107" i="9"/>
  <c r="E107" i="11"/>
  <c r="E107" i="12"/>
  <c r="E107" i="13"/>
  <c r="E107" i="15"/>
  <c r="E107" i="16"/>
  <c r="E107" i="17"/>
  <c r="E107" i="19"/>
  <c r="E107" i="20"/>
  <c r="E107" i="21"/>
  <c r="H107" i="7"/>
  <c r="H107" i="8"/>
  <c r="H107" i="9"/>
  <c r="H107" i="11"/>
  <c r="H107" i="12"/>
  <c r="H107" i="13"/>
  <c r="H107" i="15"/>
  <c r="H107" i="16"/>
  <c r="H107" i="17"/>
  <c r="H107" i="19"/>
  <c r="H107" i="20"/>
  <c r="H107" i="21"/>
  <c r="X107" i="21"/>
  <c r="X106" i="21"/>
  <c r="X105" i="21"/>
  <c r="X104" i="21"/>
  <c r="X103" i="21"/>
  <c r="X102" i="21"/>
  <c r="X101" i="21"/>
  <c r="X100" i="21"/>
  <c r="X99" i="21"/>
  <c r="X98" i="21"/>
  <c r="X97" i="21"/>
  <c r="X96" i="21"/>
  <c r="W88" i="21"/>
  <c r="T83" i="21"/>
  <c r="S88" i="21"/>
  <c r="M88" i="21"/>
  <c r="I88" i="21"/>
  <c r="G88" i="21"/>
  <c r="E88" i="21"/>
  <c r="A88" i="21"/>
  <c r="Z83" i="21"/>
  <c r="Z84" i="21"/>
  <c r="Y83" i="21"/>
  <c r="Y84" i="21"/>
  <c r="X83" i="21"/>
  <c r="X84" i="21"/>
  <c r="W83" i="21"/>
  <c r="W84" i="21"/>
  <c r="V83" i="21"/>
  <c r="V84" i="21"/>
  <c r="T84" i="21"/>
  <c r="S83" i="21"/>
  <c r="S84" i="21"/>
  <c r="R83" i="21"/>
  <c r="R84" i="21"/>
  <c r="Q83" i="21"/>
  <c r="Q84" i="21"/>
  <c r="P83" i="21"/>
  <c r="P84" i="21"/>
  <c r="O83" i="21"/>
  <c r="O84" i="21"/>
  <c r="N83" i="21"/>
  <c r="N84" i="21"/>
  <c r="M83" i="21"/>
  <c r="M84" i="21"/>
  <c r="L83" i="21"/>
  <c r="L84" i="21"/>
  <c r="K83" i="21"/>
  <c r="K84" i="21"/>
  <c r="J83" i="21"/>
  <c r="J84" i="21"/>
  <c r="I83" i="21"/>
  <c r="H83" i="19"/>
  <c r="H83" i="17"/>
  <c r="H83" i="16"/>
  <c r="H83" i="15"/>
  <c r="H83" i="13"/>
  <c r="H83" i="12"/>
  <c r="H83" i="11"/>
  <c r="H83" i="9"/>
  <c r="H83" i="8"/>
  <c r="H83" i="7"/>
  <c r="H84" i="7"/>
  <c r="H84" i="8"/>
  <c r="H84" i="9"/>
  <c r="H84" i="11"/>
  <c r="H84" i="12"/>
  <c r="H84" i="13"/>
  <c r="H84" i="15"/>
  <c r="H84" i="16"/>
  <c r="H84" i="17"/>
  <c r="H84" i="19"/>
  <c r="I84" i="21"/>
  <c r="H83" i="21"/>
  <c r="H83" i="20"/>
  <c r="H84" i="20"/>
  <c r="H84" i="21"/>
  <c r="F83" i="21"/>
  <c r="F83" i="20"/>
  <c r="H49" i="21"/>
  <c r="G49" i="21"/>
  <c r="F49" i="21"/>
  <c r="E49" i="21"/>
  <c r="D49" i="21"/>
  <c r="H44" i="21"/>
  <c r="G44" i="21"/>
  <c r="F44" i="21"/>
  <c r="E44" i="21"/>
  <c r="D44" i="21"/>
  <c r="A16" i="21"/>
  <c r="A14" i="21"/>
  <c r="X107" i="20"/>
  <c r="X106" i="20"/>
  <c r="X105" i="20"/>
  <c r="X104" i="20"/>
  <c r="X103" i="20"/>
  <c r="X102" i="20"/>
  <c r="X101" i="20"/>
  <c r="X100" i="20"/>
  <c r="X99" i="20"/>
  <c r="X98" i="20"/>
  <c r="X97" i="20"/>
  <c r="X96" i="20"/>
  <c r="W88" i="20"/>
  <c r="S88" i="20"/>
  <c r="M88" i="20"/>
  <c r="I88" i="20"/>
  <c r="G88" i="20"/>
  <c r="F24" i="20"/>
  <c r="E88" i="20"/>
  <c r="A88" i="20"/>
  <c r="H49" i="20"/>
  <c r="G49" i="20"/>
  <c r="F49" i="20"/>
  <c r="E49" i="20"/>
  <c r="D49" i="20"/>
  <c r="H44" i="20"/>
  <c r="G44" i="20"/>
  <c r="F44" i="20"/>
  <c r="E44" i="20"/>
  <c r="D44" i="20"/>
  <c r="A16" i="20"/>
  <c r="A14" i="20"/>
  <c r="X107" i="19"/>
  <c r="X106" i="19"/>
  <c r="X105" i="19"/>
  <c r="X104" i="19"/>
  <c r="X103" i="19"/>
  <c r="X102" i="19"/>
  <c r="X101" i="19"/>
  <c r="X100" i="19"/>
  <c r="X99" i="19"/>
  <c r="X98" i="19"/>
  <c r="X97" i="19"/>
  <c r="X96" i="19"/>
  <c r="W88" i="19"/>
  <c r="S88" i="19"/>
  <c r="M88" i="19"/>
  <c r="I88" i="19"/>
  <c r="G88" i="19"/>
  <c r="F24" i="19"/>
  <c r="E88" i="19"/>
  <c r="A88" i="19"/>
  <c r="F83" i="19"/>
  <c r="F83" i="17"/>
  <c r="F83" i="16"/>
  <c r="F83" i="15"/>
  <c r="F83" i="13"/>
  <c r="F83" i="12"/>
  <c r="F83" i="11"/>
  <c r="H49" i="19"/>
  <c r="G49" i="19"/>
  <c r="F49" i="19"/>
  <c r="E49" i="19"/>
  <c r="D49" i="19"/>
  <c r="H44" i="19"/>
  <c r="G44" i="19"/>
  <c r="F44" i="19"/>
  <c r="E44" i="19"/>
  <c r="D44" i="19"/>
  <c r="A16" i="19"/>
  <c r="A14" i="19"/>
  <c r="E25" i="18"/>
  <c r="E24" i="18"/>
  <c r="E23" i="18"/>
  <c r="D18" i="18"/>
  <c r="X107" i="17"/>
  <c r="X106" i="17"/>
  <c r="X105" i="17"/>
  <c r="X104" i="17"/>
  <c r="X103" i="17"/>
  <c r="X102" i="17"/>
  <c r="X101" i="17"/>
  <c r="X100" i="17"/>
  <c r="X99" i="17"/>
  <c r="X98" i="17"/>
  <c r="X97" i="17"/>
  <c r="X96" i="17"/>
  <c r="W88" i="17"/>
  <c r="S88" i="17"/>
  <c r="M88" i="17"/>
  <c r="I88" i="17"/>
  <c r="G88" i="17"/>
  <c r="E88" i="17"/>
  <c r="A88" i="17"/>
  <c r="H49" i="17"/>
  <c r="G49" i="17"/>
  <c r="F49" i="17"/>
  <c r="E49" i="17"/>
  <c r="D49" i="17"/>
  <c r="H44" i="17"/>
  <c r="G44" i="17"/>
  <c r="F44" i="17"/>
  <c r="E44" i="17"/>
  <c r="D44" i="17"/>
  <c r="A16" i="17"/>
  <c r="A14" i="17"/>
  <c r="X107" i="16"/>
  <c r="X106" i="16"/>
  <c r="X105" i="16"/>
  <c r="X104" i="16"/>
  <c r="X103" i="16"/>
  <c r="X102" i="16"/>
  <c r="X101" i="16"/>
  <c r="X100" i="16"/>
  <c r="X99" i="16"/>
  <c r="X98" i="16"/>
  <c r="X97" i="16"/>
  <c r="X96" i="16"/>
  <c r="W88" i="16"/>
  <c r="S88" i="16"/>
  <c r="M88" i="16"/>
  <c r="I88" i="16"/>
  <c r="G88" i="16"/>
  <c r="F24" i="16"/>
  <c r="E88" i="16"/>
  <c r="A88" i="16"/>
  <c r="H49" i="16"/>
  <c r="G49" i="16"/>
  <c r="F49" i="16"/>
  <c r="E49" i="16"/>
  <c r="D49" i="16"/>
  <c r="H44" i="16"/>
  <c r="G44" i="16"/>
  <c r="F44" i="16"/>
  <c r="E44" i="16"/>
  <c r="D44" i="16"/>
  <c r="A16" i="16"/>
  <c r="A14" i="16"/>
  <c r="X107" i="15"/>
  <c r="X106" i="15"/>
  <c r="X105" i="15"/>
  <c r="X104" i="15"/>
  <c r="X103" i="15"/>
  <c r="X102" i="15"/>
  <c r="X101" i="15"/>
  <c r="X100" i="15"/>
  <c r="X99" i="15"/>
  <c r="X98" i="15"/>
  <c r="X97" i="15"/>
  <c r="X96" i="15"/>
  <c r="W88" i="15"/>
  <c r="S88" i="15"/>
  <c r="M88" i="15"/>
  <c r="I88" i="15"/>
  <c r="G88" i="15"/>
  <c r="F24" i="15"/>
  <c r="E88" i="15"/>
  <c r="A88" i="15"/>
  <c r="H49" i="15"/>
  <c r="G49" i="15"/>
  <c r="F49" i="15"/>
  <c r="E49" i="15"/>
  <c r="D49" i="15"/>
  <c r="H44" i="15"/>
  <c r="G44" i="15"/>
  <c r="F44" i="15"/>
  <c r="E44" i="15"/>
  <c r="D44" i="15"/>
  <c r="A16" i="15"/>
  <c r="A14" i="15"/>
  <c r="E25" i="14"/>
  <c r="E24" i="14"/>
  <c r="E23" i="14"/>
  <c r="L18" i="14"/>
  <c r="J18" i="14"/>
  <c r="D18" i="14"/>
  <c r="L17" i="14"/>
  <c r="J17" i="14"/>
  <c r="L16" i="14"/>
  <c r="J16" i="14"/>
  <c r="A14" i="14"/>
  <c r="A12" i="14"/>
  <c r="X107" i="13"/>
  <c r="X106" i="13"/>
  <c r="X105" i="13"/>
  <c r="X104" i="13"/>
  <c r="X103" i="13"/>
  <c r="X102" i="13"/>
  <c r="X101" i="13"/>
  <c r="X100" i="13"/>
  <c r="X99" i="13"/>
  <c r="X98" i="13"/>
  <c r="X97" i="13"/>
  <c r="X96" i="13"/>
  <c r="W88" i="13"/>
  <c r="S88" i="13"/>
  <c r="M88" i="13"/>
  <c r="I88" i="13"/>
  <c r="G88" i="13"/>
  <c r="E88" i="13"/>
  <c r="A88" i="13"/>
  <c r="H49" i="13"/>
  <c r="G49" i="13"/>
  <c r="F49" i="13"/>
  <c r="E49" i="13"/>
  <c r="D49" i="13"/>
  <c r="H44" i="13"/>
  <c r="G44" i="13"/>
  <c r="F44" i="13"/>
  <c r="E44" i="13"/>
  <c r="D44" i="13"/>
  <c r="A16" i="13"/>
  <c r="A14" i="13"/>
  <c r="X107" i="12"/>
  <c r="X106" i="12"/>
  <c r="X105" i="12"/>
  <c r="X104" i="12"/>
  <c r="X103" i="12"/>
  <c r="X102" i="12"/>
  <c r="X101" i="12"/>
  <c r="X100" i="12"/>
  <c r="X99" i="12"/>
  <c r="X98" i="12"/>
  <c r="X97" i="12"/>
  <c r="X96" i="12"/>
  <c r="W88" i="12"/>
  <c r="S88" i="12"/>
  <c r="M88" i="12"/>
  <c r="I88" i="12"/>
  <c r="G88" i="12"/>
  <c r="F24" i="12"/>
  <c r="E88" i="12"/>
  <c r="A88" i="12"/>
  <c r="H49" i="12"/>
  <c r="G49" i="12"/>
  <c r="F49" i="12"/>
  <c r="E49" i="12"/>
  <c r="D49" i="12"/>
  <c r="H44" i="12"/>
  <c r="G44" i="12"/>
  <c r="F44" i="12"/>
  <c r="E44" i="12"/>
  <c r="D44" i="12"/>
  <c r="A16" i="12"/>
  <c r="A14" i="12"/>
  <c r="X107" i="11"/>
  <c r="X106" i="11"/>
  <c r="X105" i="11"/>
  <c r="X104" i="11"/>
  <c r="X103" i="11"/>
  <c r="X102" i="11"/>
  <c r="X101" i="11"/>
  <c r="X100" i="11"/>
  <c r="X99" i="11"/>
  <c r="X98" i="11"/>
  <c r="X97" i="11"/>
  <c r="X96" i="11"/>
  <c r="W88" i="11"/>
  <c r="S88" i="11"/>
  <c r="M88" i="11"/>
  <c r="I88" i="11"/>
  <c r="G88" i="11"/>
  <c r="E88" i="11"/>
  <c r="A88" i="11"/>
  <c r="H49" i="11"/>
  <c r="G49" i="11"/>
  <c r="F49" i="11"/>
  <c r="E49" i="11"/>
  <c r="D49" i="11"/>
  <c r="H44" i="11"/>
  <c r="G44" i="11"/>
  <c r="F44" i="11"/>
  <c r="E44" i="11"/>
  <c r="D44" i="11"/>
  <c r="A16" i="11"/>
  <c r="A14" i="11"/>
  <c r="E25" i="10"/>
  <c r="E24" i="10"/>
  <c r="E23" i="10"/>
  <c r="L18" i="10"/>
  <c r="J18" i="10"/>
  <c r="D18" i="10"/>
  <c r="L17" i="10"/>
  <c r="J17" i="10"/>
  <c r="L16" i="10"/>
  <c r="J16" i="10"/>
  <c r="A14" i="10"/>
  <c r="A12" i="10"/>
  <c r="X107" i="9"/>
  <c r="X106" i="9"/>
  <c r="X105" i="9"/>
  <c r="X104" i="9"/>
  <c r="X103" i="9"/>
  <c r="X102" i="9"/>
  <c r="X101" i="9"/>
  <c r="X100" i="9"/>
  <c r="X99" i="9"/>
  <c r="X98" i="9"/>
  <c r="X97" i="9"/>
  <c r="X96" i="9"/>
  <c r="W88" i="9"/>
  <c r="S88" i="9"/>
  <c r="M88" i="9"/>
  <c r="I88" i="9"/>
  <c r="G88" i="9"/>
  <c r="E88" i="9"/>
  <c r="A88" i="9"/>
  <c r="H49" i="9"/>
  <c r="G49" i="9"/>
  <c r="F49" i="9"/>
  <c r="E49" i="9"/>
  <c r="D49" i="9"/>
  <c r="H44" i="9"/>
  <c r="G44" i="9"/>
  <c r="F44" i="9"/>
  <c r="E44" i="9"/>
  <c r="D44" i="9"/>
  <c r="A16" i="9"/>
  <c r="A14" i="9"/>
  <c r="X107" i="8"/>
  <c r="X106" i="8"/>
  <c r="X105" i="8"/>
  <c r="X104" i="8"/>
  <c r="X103" i="8"/>
  <c r="X102" i="8"/>
  <c r="X101" i="8"/>
  <c r="X100" i="8"/>
  <c r="X99" i="8"/>
  <c r="X98" i="8"/>
  <c r="X97" i="8"/>
  <c r="X96" i="8"/>
  <c r="W88" i="8"/>
  <c r="S88" i="8"/>
  <c r="M88" i="8"/>
  <c r="I88" i="8"/>
  <c r="G88" i="8"/>
  <c r="F24" i="8"/>
  <c r="E88" i="8"/>
  <c r="A88" i="8"/>
  <c r="H49" i="8"/>
  <c r="G49" i="8"/>
  <c r="F49" i="8"/>
  <c r="D49" i="8"/>
  <c r="H44" i="8"/>
  <c r="G44" i="8"/>
  <c r="F44" i="8"/>
  <c r="E44" i="8"/>
  <c r="D44" i="8"/>
  <c r="A16" i="8"/>
  <c r="A14" i="8"/>
  <c r="X107" i="7"/>
  <c r="X106" i="7"/>
  <c r="X105" i="7"/>
  <c r="X104" i="7"/>
  <c r="X103" i="7"/>
  <c r="X102" i="7"/>
  <c r="X101" i="7"/>
  <c r="X100" i="7"/>
  <c r="X99" i="7"/>
  <c r="X98" i="7"/>
  <c r="X97" i="7"/>
  <c r="X96" i="7"/>
  <c r="W88" i="7"/>
  <c r="S88" i="7"/>
  <c r="M88" i="7"/>
  <c r="I88" i="7"/>
  <c r="G88" i="7"/>
  <c r="E88" i="7"/>
  <c r="A88" i="7"/>
  <c r="H49" i="7"/>
  <c r="G49" i="7"/>
  <c r="F49" i="7"/>
  <c r="E49" i="7"/>
  <c r="D49" i="7"/>
  <c r="H44" i="7"/>
  <c r="G44" i="7"/>
  <c r="F44" i="7"/>
  <c r="E44" i="7"/>
  <c r="D44" i="7"/>
  <c r="A16" i="7"/>
  <c r="A14" i="7"/>
  <c r="N19" i="6"/>
  <c r="A14" i="6"/>
  <c r="A12" i="6"/>
  <c r="C60" i="4"/>
  <c r="E60" i="4"/>
  <c r="G60" i="4"/>
  <c r="G49" i="5"/>
  <c r="C61" i="4"/>
  <c r="E61" i="4"/>
  <c r="G61" i="4"/>
  <c r="G50" i="5"/>
  <c r="C62" i="4"/>
  <c r="E62" i="4"/>
  <c r="G62" i="4"/>
  <c r="G51" i="5"/>
  <c r="C63" i="4"/>
  <c r="E63" i="4"/>
  <c r="G63" i="4"/>
  <c r="G52" i="5"/>
  <c r="C64" i="4"/>
  <c r="E64" i="4"/>
  <c r="G64" i="4"/>
  <c r="G53" i="5"/>
  <c r="C65" i="4"/>
  <c r="E65" i="4"/>
  <c r="G65" i="4"/>
  <c r="G54" i="5"/>
  <c r="C66" i="4"/>
  <c r="E66" i="4"/>
  <c r="G66" i="4"/>
  <c r="G55" i="5"/>
  <c r="C67" i="4"/>
  <c r="E67" i="4"/>
  <c r="G67" i="4"/>
  <c r="G56" i="5"/>
  <c r="C68" i="4"/>
  <c r="E68" i="4"/>
  <c r="G68" i="4"/>
  <c r="G57" i="5"/>
  <c r="C69" i="4"/>
  <c r="E69" i="4"/>
  <c r="G69" i="4"/>
  <c r="G58" i="5"/>
  <c r="C70" i="4"/>
  <c r="E70" i="4"/>
  <c r="G70" i="4"/>
  <c r="G59" i="5"/>
  <c r="C71" i="4"/>
  <c r="E71" i="4"/>
  <c r="G71" i="4"/>
  <c r="G60" i="5"/>
  <c r="G61" i="5"/>
  <c r="F61" i="5"/>
  <c r="E61" i="5"/>
  <c r="D61" i="5"/>
  <c r="F20" i="4"/>
  <c r="J21" i="4"/>
  <c r="J45" i="5"/>
  <c r="I45" i="5"/>
  <c r="H45" i="5"/>
  <c r="G45" i="5"/>
  <c r="F21" i="4"/>
  <c r="J19" i="4"/>
  <c r="J20" i="4"/>
  <c r="J22" i="4"/>
  <c r="N19" i="4"/>
  <c r="N20" i="4"/>
  <c r="N21" i="4"/>
  <c r="F45" i="5"/>
  <c r="E45" i="5"/>
  <c r="D45" i="5"/>
  <c r="C45" i="5"/>
  <c r="A14" i="5"/>
  <c r="A12" i="5"/>
  <c r="F76" i="4"/>
  <c r="F77" i="4"/>
  <c r="F78" i="4"/>
  <c r="F79" i="4"/>
  <c r="F80" i="4"/>
  <c r="F81" i="4"/>
  <c r="F82" i="4"/>
  <c r="F83" i="4"/>
  <c r="F84" i="4"/>
  <c r="F85" i="4"/>
  <c r="F86" i="4"/>
  <c r="F87" i="4"/>
  <c r="F88" i="4"/>
  <c r="H76" i="4"/>
  <c r="H77" i="4"/>
  <c r="H78" i="4"/>
  <c r="H79" i="4"/>
  <c r="H80" i="4"/>
  <c r="H81" i="4"/>
  <c r="H82" i="4"/>
  <c r="H83" i="4"/>
  <c r="H84" i="4"/>
  <c r="H85" i="4"/>
  <c r="H86" i="4"/>
  <c r="H87" i="4"/>
  <c r="H88" i="4"/>
  <c r="J88" i="4"/>
  <c r="L88" i="4"/>
  <c r="J87" i="4"/>
  <c r="L87" i="4"/>
  <c r="J86" i="4"/>
  <c r="L86" i="4"/>
  <c r="J85" i="4"/>
  <c r="L85" i="4"/>
  <c r="J84" i="4"/>
  <c r="L84" i="4"/>
  <c r="J83" i="4"/>
  <c r="L83" i="4"/>
  <c r="J82" i="4"/>
  <c r="L82" i="4"/>
  <c r="J81" i="4"/>
  <c r="L81" i="4"/>
  <c r="J80" i="4"/>
  <c r="L80" i="4"/>
  <c r="J79" i="4"/>
  <c r="L79" i="4"/>
  <c r="J78" i="4"/>
  <c r="L78" i="4"/>
  <c r="J77" i="4"/>
  <c r="L77" i="4"/>
  <c r="J76" i="4"/>
  <c r="L76" i="4"/>
  <c r="O60" i="4"/>
  <c r="O61" i="4"/>
  <c r="O62" i="4"/>
  <c r="O63" i="4"/>
  <c r="O64" i="4"/>
  <c r="O65" i="4"/>
  <c r="O66" i="4"/>
  <c r="O67" i="4"/>
  <c r="O68" i="4"/>
  <c r="O69" i="4"/>
  <c r="O70" i="4"/>
  <c r="O71" i="4"/>
  <c r="O72" i="4"/>
  <c r="M60" i="4"/>
  <c r="M61" i="4"/>
  <c r="M62" i="4"/>
  <c r="M63" i="4"/>
  <c r="M64" i="4"/>
  <c r="M65" i="4"/>
  <c r="M66" i="4"/>
  <c r="M67" i="4"/>
  <c r="M68" i="4"/>
  <c r="M69" i="4"/>
  <c r="M70" i="4"/>
  <c r="M71" i="4"/>
  <c r="M72" i="4"/>
  <c r="K60" i="4"/>
  <c r="K61" i="4"/>
  <c r="K62" i="4"/>
  <c r="K63" i="4"/>
  <c r="K64" i="4"/>
  <c r="K65" i="4"/>
  <c r="K66" i="4"/>
  <c r="K67" i="4"/>
  <c r="K68" i="4"/>
  <c r="K69" i="4"/>
  <c r="K70" i="4"/>
  <c r="K71" i="4"/>
  <c r="K72" i="4"/>
  <c r="G72" i="4"/>
  <c r="E72" i="4"/>
  <c r="C72" i="4"/>
  <c r="L55" i="4"/>
  <c r="J55" i="4"/>
  <c r="H55" i="4"/>
  <c r="F55" i="4"/>
  <c r="D55" i="4"/>
  <c r="N54" i="4"/>
  <c r="L54" i="4"/>
  <c r="J54" i="4"/>
  <c r="H54" i="4"/>
  <c r="F54" i="4"/>
  <c r="D54" i="4"/>
  <c r="N53" i="4"/>
  <c r="L53" i="4"/>
  <c r="J53" i="4"/>
  <c r="H53" i="4"/>
  <c r="F53" i="4"/>
  <c r="D53" i="4"/>
  <c r="F39" i="4"/>
  <c r="L39" i="4"/>
  <c r="F40" i="4"/>
  <c r="L40" i="4"/>
  <c r="F41" i="4"/>
  <c r="L41" i="4"/>
  <c r="F42" i="4"/>
  <c r="F43" i="4"/>
  <c r="L43" i="4"/>
  <c r="F44" i="4"/>
  <c r="L44" i="4"/>
  <c r="F45" i="4"/>
  <c r="L45" i="4"/>
  <c r="F46" i="4"/>
  <c r="L46" i="4"/>
  <c r="F47" i="4"/>
  <c r="L47" i="4"/>
  <c r="F48" i="4"/>
  <c r="L48" i="4"/>
  <c r="L49" i="4"/>
  <c r="F50" i="4"/>
  <c r="L50" i="4"/>
  <c r="L51" i="4"/>
  <c r="J39" i="4"/>
  <c r="J40" i="4"/>
  <c r="J41" i="4"/>
  <c r="J42" i="4"/>
  <c r="J43" i="4"/>
  <c r="J44" i="4"/>
  <c r="J45" i="4"/>
  <c r="J46" i="4"/>
  <c r="J47" i="4"/>
  <c r="J48" i="4"/>
  <c r="J49" i="4"/>
  <c r="J50" i="4"/>
  <c r="J51" i="4"/>
  <c r="H39" i="4"/>
  <c r="H40" i="4"/>
  <c r="H41" i="4"/>
  <c r="H42" i="4"/>
  <c r="H43" i="4"/>
  <c r="H44" i="4"/>
  <c r="H45" i="4"/>
  <c r="H46" i="4"/>
  <c r="H47" i="4"/>
  <c r="H48" i="4"/>
  <c r="H49" i="4"/>
  <c r="H50" i="4"/>
  <c r="H51" i="4"/>
  <c r="F51" i="4"/>
  <c r="F31" i="4"/>
  <c r="F32" i="4"/>
  <c r="F33" i="4"/>
  <c r="F34" i="4"/>
  <c r="J31" i="4"/>
  <c r="J32" i="4"/>
  <c r="J33" i="4"/>
  <c r="J34" i="4"/>
  <c r="N31" i="4"/>
  <c r="N32" i="4"/>
  <c r="N33" i="4"/>
  <c r="N34" i="4"/>
  <c r="J35" i="4"/>
  <c r="N29" i="4"/>
  <c r="J29" i="4"/>
  <c r="F29" i="4"/>
  <c r="N28" i="4"/>
  <c r="J28" i="4"/>
  <c r="F28" i="4"/>
  <c r="N27" i="4"/>
  <c r="J27" i="4"/>
  <c r="F27" i="4"/>
  <c r="N26" i="4"/>
  <c r="J26" i="4"/>
  <c r="F26" i="4"/>
  <c r="N24" i="4"/>
  <c r="F24" i="4"/>
  <c r="A14" i="4"/>
  <c r="A12" i="4"/>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E16" i="3"/>
  <c r="A14" i="3"/>
  <c r="A12" i="3"/>
  <c r="F84" i="11"/>
  <c r="F84" i="12"/>
  <c r="F84" i="13"/>
  <c r="F84" i="15"/>
  <c r="F84" i="16"/>
  <c r="F84" i="17"/>
  <c r="F84" i="19"/>
  <c r="F84" i="20"/>
  <c r="F8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Jennifer Sandoval</author>
  </authors>
  <commentList>
    <comment ref="A11" authorId="0" shapeId="0" xr:uid="{00000000-0006-0000-0300-000001000000}">
      <text>
        <r>
          <rPr>
            <sz val="12"/>
            <color rgb="FF000000"/>
            <rFont val="Calibri"/>
            <family val="2"/>
          </rPr>
          <t>Here is the membership roster! Collaborate with your club treasurer and keep track of all your dues-
paid members with this tab. If you need additional rows, please contact me!</t>
        </r>
      </text>
    </comment>
    <comment ref="B17" authorId="1" shapeId="0" xr:uid="{82AB9AE9-3539-4D2B-A0F4-E60F1BA8C1A5}">
      <text>
        <r>
          <rPr>
            <b/>
            <sz val="9"/>
            <color indexed="81"/>
            <rFont val="Tahoma"/>
            <family val="2"/>
          </rPr>
          <t>Jennifer Sandoval:</t>
        </r>
        <r>
          <rPr>
            <sz val="9"/>
            <color indexed="81"/>
            <rFont val="Tahoma"/>
            <family val="2"/>
          </rPr>
          <t xml:space="preserve">
Remember to alphabetize your club members by last name!</t>
        </r>
      </text>
    </comment>
    <comment ref="N17" authorId="1" shapeId="0" xr:uid="{1AF1E5CA-BB15-4079-A57C-802F4EA1A52D}">
      <text>
        <r>
          <rPr>
            <b/>
            <sz val="9"/>
            <color indexed="81"/>
            <rFont val="Tahoma"/>
            <family val="2"/>
          </rPr>
          <t>Jennifer Sandoval:</t>
        </r>
        <r>
          <rPr>
            <sz val="9"/>
            <color indexed="81"/>
            <rFont val="Tahoma"/>
            <family val="2"/>
          </rPr>
          <t xml:space="preserve">
This column will add one calendar year to the date next to it and will be the day the member needs to pay dues in order to be a dues-paid member.
</t>
        </r>
        <r>
          <rPr>
            <u/>
            <sz val="9"/>
            <color indexed="81"/>
            <rFont val="Tahoma"/>
            <family val="2"/>
          </rPr>
          <t xml:space="preserve">
Color Coding:</t>
        </r>
        <r>
          <rPr>
            <sz val="9"/>
            <color indexed="81"/>
            <rFont val="Tahoma"/>
            <family val="2"/>
          </rPr>
          <t xml:space="preserve">
Green with date: Dues-Paid Member
Red: Non-Dues Paid Member
Green without date: Blank cell, so nothing here!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D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J24" authorId="0" shapeId="0" xr:uid="{00000000-0006-0000-0D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0D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0" shapeId="0" xr:uid="{00000000-0006-0000-0D00-000005000000}">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0" shapeId="0" xr:uid="{00000000-0006-0000-0D00-000006000000}">
      <text>
        <r>
          <rPr>
            <sz val="9"/>
            <color indexed="81"/>
            <rFont val="Tahoma"/>
            <family val="2"/>
          </rPr>
          <t>Total Service Hours</t>
        </r>
      </text>
    </comment>
    <comment ref="H144" authorId="0" shapeId="0" xr:uid="{00000000-0006-0000-0D00-000007000000}">
      <text>
        <r>
          <rPr>
            <sz val="9"/>
            <color indexed="81"/>
            <rFont val="Tahoma"/>
            <family val="2"/>
          </rPr>
          <t>Total Administrative Hours</t>
        </r>
      </text>
    </comment>
    <comment ref="I144" authorId="0" shapeId="0" xr:uid="{00000000-0006-0000-0D00-000008000000}">
      <text>
        <r>
          <rPr>
            <sz val="9"/>
            <color indexed="81"/>
            <rFont val="Tahoma"/>
            <family val="2"/>
          </rPr>
          <t>Total Fellowship Hours</t>
        </r>
      </text>
    </comment>
    <comment ref="J144" authorId="0" shapeId="0" xr:uid="{00000000-0006-0000-0D00-000009000000}">
      <text>
        <r>
          <rPr>
            <sz val="9"/>
            <color indexed="81"/>
            <rFont val="Tahoma"/>
            <family val="2"/>
          </rPr>
          <t>Community Service Tag</t>
        </r>
      </text>
    </comment>
    <comment ref="K144" authorId="0" shapeId="0" xr:uid="{00000000-0006-0000-0D00-00000A000000}">
      <text>
        <r>
          <rPr>
            <sz val="9"/>
            <color indexed="81"/>
            <rFont val="Tahoma"/>
            <family val="2"/>
          </rPr>
          <t>Campus Service Tag</t>
        </r>
      </text>
    </comment>
    <comment ref="L144" authorId="0" shapeId="0" xr:uid="{00000000-0006-0000-0D00-00000B000000}">
      <text>
        <r>
          <rPr>
            <sz val="9"/>
            <color indexed="81"/>
            <rFont val="Tahoma"/>
            <family val="2"/>
          </rPr>
          <t>Continuing Service Tag</t>
        </r>
      </text>
    </comment>
    <comment ref="M144" authorId="0" shapeId="0" xr:uid="{00000000-0006-0000-0D00-00000C000000}">
      <text>
        <r>
          <rPr>
            <sz val="9"/>
            <color indexed="81"/>
            <rFont val="Tahoma"/>
            <family val="2"/>
          </rPr>
          <t>District Service Initiative Tag</t>
        </r>
      </text>
    </comment>
    <comment ref="N144" authorId="0" shapeId="0" xr:uid="{00000000-0006-0000-0D00-00000D000000}">
      <text>
        <r>
          <rPr>
            <sz val="9"/>
            <color indexed="81"/>
            <rFont val="Tahoma"/>
            <family val="2"/>
          </rPr>
          <t>International Service Partner Tag</t>
        </r>
      </text>
    </comment>
    <comment ref="O144" authorId="0" shapeId="0" xr:uid="{00000000-0006-0000-0D00-00000E000000}">
      <text>
        <r>
          <rPr>
            <sz val="9"/>
            <color indexed="81"/>
            <rFont val="Tahoma"/>
            <family val="2"/>
          </rPr>
          <t>Administrative Tag</t>
        </r>
      </text>
    </comment>
    <comment ref="P144" authorId="0" shapeId="0" xr:uid="{00000000-0006-0000-0D00-00000F000000}">
      <text>
        <r>
          <rPr>
            <sz val="9"/>
            <color indexed="81"/>
            <rFont val="Tahoma"/>
            <family val="2"/>
          </rPr>
          <t>Social Tag</t>
        </r>
      </text>
    </comment>
    <comment ref="Q144" authorId="0" shapeId="0" xr:uid="{00000000-0006-0000-0D00-000010000000}">
      <text>
        <r>
          <rPr>
            <sz val="9"/>
            <color indexed="81"/>
            <rFont val="Tahoma"/>
            <family val="2"/>
          </rPr>
          <t>Membership Development &amp; Education Tag</t>
        </r>
      </text>
    </comment>
    <comment ref="R144" authorId="0" shapeId="0" xr:uid="{00000000-0006-0000-0D00-000011000000}">
      <text>
        <r>
          <rPr>
            <sz val="9"/>
            <color indexed="81"/>
            <rFont val="Tahoma"/>
            <family val="2"/>
          </rPr>
          <t>Fundraiser Tag</t>
        </r>
      </text>
    </comment>
    <comment ref="S144" authorId="0" shapeId="0" xr:uid="{00000000-0006-0000-0D00-000012000000}">
      <text>
        <r>
          <rPr>
            <sz val="9"/>
            <color indexed="81"/>
            <rFont val="Tahoma"/>
            <family val="2"/>
          </rPr>
          <t>At least 2 Circle K Alumni tag</t>
        </r>
      </text>
    </comment>
    <comment ref="T144" authorId="0" shapeId="0" xr:uid="{00000000-0006-0000-0D00-000013000000}">
      <text>
        <r>
          <rPr>
            <sz val="9"/>
            <color indexed="81"/>
            <rFont val="Tahoma"/>
            <family val="2"/>
          </rPr>
          <t>More than 2 Kiwanis Family members present tag</t>
        </r>
      </text>
    </comment>
    <comment ref="U144" authorId="0" shapeId="0" xr:uid="{00000000-0006-0000-0D00-000014000000}">
      <text>
        <r>
          <rPr>
            <sz val="9"/>
            <color indexed="81"/>
            <rFont val="Tahoma"/>
            <family val="2"/>
          </rPr>
          <t>Interclub Tag</t>
        </r>
      </text>
    </comment>
    <comment ref="V144" authorId="0" shapeId="0" xr:uid="{00000000-0006-0000-0D00-000015000000}">
      <text>
        <r>
          <rPr>
            <sz val="9"/>
            <color indexed="81"/>
            <rFont val="Tahoma"/>
            <family val="2"/>
          </rPr>
          <t>Webinar Tag</t>
        </r>
      </text>
    </comment>
    <comment ref="W144" authorId="0" shapeId="0" xr:uid="{00000000-0006-0000-0D00-000016000000}">
      <text>
        <r>
          <rPr>
            <sz val="9"/>
            <color indexed="81"/>
            <rFont val="Tahoma"/>
            <family val="2"/>
          </rPr>
          <t>Division Tag</t>
        </r>
      </text>
    </comment>
    <comment ref="X144" authorId="0" shapeId="0" xr:uid="{00000000-0006-0000-0D00-000017000000}">
      <text>
        <r>
          <rPr>
            <sz val="9"/>
            <color indexed="81"/>
            <rFont val="Tahoma"/>
            <family val="2"/>
          </rPr>
          <t>District Tag</t>
        </r>
      </text>
    </comment>
    <comment ref="Y144" authorId="0" shapeId="0" xr:uid="{00000000-0006-0000-0D00-000018000000}">
      <text>
        <r>
          <rPr>
            <sz val="9"/>
            <color indexed="81"/>
            <rFont val="Tahoma"/>
            <family val="2"/>
          </rPr>
          <t>International Tag</t>
        </r>
      </text>
    </comment>
    <comment ref="Z144" authorId="0" shapeId="0" xr:uid="{00000000-0006-0000-0D00-000019000000}">
      <text>
        <r>
          <rPr>
            <sz val="9"/>
            <color indexed="81"/>
            <rFont val="Tahoma"/>
            <family val="2"/>
          </rPr>
          <t>Club hosted Tag</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Katelyn Duch</author>
    <author>Wayne Cheng</author>
  </authors>
  <commentList>
    <comment ref="A18" authorId="0" shapeId="0" xr:uid="{00000000-0006-0000-0F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A23" authorId="0" shapeId="0" xr:uid="{00000000-0006-0000-0F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0F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0" shapeId="0" xr:uid="{00000000-0006-0000-0F00-000005000000}">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0" shapeId="0" xr:uid="{00000000-0006-0000-0F00-000006000000}">
      <text>
        <r>
          <rPr>
            <sz val="9"/>
            <color indexed="81"/>
            <rFont val="Tahoma"/>
            <family val="2"/>
          </rPr>
          <t xml:space="preserve">Total Service Hours
</t>
        </r>
      </text>
    </comment>
    <comment ref="H144" authorId="0" shapeId="0" xr:uid="{00000000-0006-0000-0F00-000007000000}">
      <text>
        <r>
          <rPr>
            <sz val="9"/>
            <color indexed="81"/>
            <rFont val="Tahoma"/>
            <family val="2"/>
          </rPr>
          <t>Total Administrative Hours</t>
        </r>
      </text>
    </comment>
    <comment ref="I144" authorId="0" shapeId="0" xr:uid="{00000000-0006-0000-0F00-000008000000}">
      <text>
        <r>
          <rPr>
            <sz val="9"/>
            <color indexed="81"/>
            <rFont val="Tahoma"/>
            <family val="2"/>
          </rPr>
          <t>Total Fellowship Hours</t>
        </r>
      </text>
    </comment>
    <comment ref="J144" authorId="0" shapeId="0" xr:uid="{00000000-0006-0000-0F00-000009000000}">
      <text>
        <r>
          <rPr>
            <sz val="9"/>
            <color indexed="81"/>
            <rFont val="Tahoma"/>
            <family val="2"/>
          </rPr>
          <t>Community Service Tag</t>
        </r>
      </text>
    </comment>
    <comment ref="K144" authorId="0" shapeId="0" xr:uid="{00000000-0006-0000-0F00-00000A000000}">
      <text>
        <r>
          <rPr>
            <sz val="9"/>
            <color indexed="81"/>
            <rFont val="Tahoma"/>
            <family val="2"/>
          </rPr>
          <t>Campus Service Tag</t>
        </r>
      </text>
    </comment>
    <comment ref="L144" authorId="0" shapeId="0" xr:uid="{00000000-0006-0000-0F00-00000B000000}">
      <text>
        <r>
          <rPr>
            <sz val="9"/>
            <color indexed="81"/>
            <rFont val="Tahoma"/>
            <family val="2"/>
          </rPr>
          <t>Continuing Service Tag</t>
        </r>
      </text>
    </comment>
    <comment ref="M144" authorId="0" shapeId="0" xr:uid="{00000000-0006-0000-0F00-00000C000000}">
      <text>
        <r>
          <rPr>
            <sz val="9"/>
            <color indexed="81"/>
            <rFont val="Tahoma"/>
            <family val="2"/>
          </rPr>
          <t>District Service Initiative Tag</t>
        </r>
      </text>
    </comment>
    <comment ref="N144" authorId="0" shapeId="0" xr:uid="{00000000-0006-0000-0F00-00000D000000}">
      <text>
        <r>
          <rPr>
            <sz val="9"/>
            <color indexed="81"/>
            <rFont val="Tahoma"/>
            <family val="2"/>
          </rPr>
          <t>International Service Partner Tag</t>
        </r>
      </text>
    </comment>
    <comment ref="O144" authorId="0" shapeId="0" xr:uid="{00000000-0006-0000-0F00-00000E000000}">
      <text>
        <r>
          <rPr>
            <sz val="9"/>
            <color indexed="81"/>
            <rFont val="Tahoma"/>
            <family val="2"/>
          </rPr>
          <t>Administrative Tag</t>
        </r>
      </text>
    </comment>
    <comment ref="P144" authorId="0" shapeId="0" xr:uid="{00000000-0006-0000-0F00-00000F000000}">
      <text>
        <r>
          <rPr>
            <sz val="9"/>
            <color indexed="81"/>
            <rFont val="Tahoma"/>
            <family val="2"/>
          </rPr>
          <t>Social Tag</t>
        </r>
      </text>
    </comment>
    <comment ref="Q144" authorId="0" shapeId="0" xr:uid="{00000000-0006-0000-0F00-000010000000}">
      <text>
        <r>
          <rPr>
            <sz val="9"/>
            <color indexed="81"/>
            <rFont val="Tahoma"/>
            <family val="2"/>
          </rPr>
          <t>Membership Development &amp; Education Tag</t>
        </r>
      </text>
    </comment>
    <comment ref="R144" authorId="0" shapeId="0" xr:uid="{00000000-0006-0000-0F00-000011000000}">
      <text>
        <r>
          <rPr>
            <sz val="9"/>
            <color indexed="81"/>
            <rFont val="Tahoma"/>
            <family val="2"/>
          </rPr>
          <t>Fundraiser Tag</t>
        </r>
      </text>
    </comment>
    <comment ref="S144" authorId="1" shapeId="0" xr:uid="{E6C63A00-CF46-491D-B1C6-CC467294E3F6}">
      <text>
        <r>
          <rPr>
            <sz val="9"/>
            <color indexed="81"/>
            <rFont val="Tahoma"/>
            <family val="2"/>
          </rPr>
          <t>At least 2 Circle K Alumni tag</t>
        </r>
      </text>
    </comment>
    <comment ref="T144" authorId="0" shapeId="0" xr:uid="{00000000-0006-0000-0F00-000012000000}">
      <text>
        <r>
          <rPr>
            <sz val="9"/>
            <color indexed="81"/>
            <rFont val="Tahoma"/>
            <family val="2"/>
          </rPr>
          <t>More than 2 Circle K members from another school present Tag</t>
        </r>
      </text>
    </comment>
    <comment ref="U144" authorId="0" shapeId="0" xr:uid="{00000000-0006-0000-0F00-000013000000}">
      <text>
        <r>
          <rPr>
            <sz val="9"/>
            <color indexed="81"/>
            <rFont val="Tahoma"/>
            <family val="2"/>
          </rPr>
          <t>Interclub Tag</t>
        </r>
      </text>
    </comment>
    <comment ref="V144" authorId="0" shapeId="0" xr:uid="{00000000-0006-0000-0F00-000014000000}">
      <text>
        <r>
          <rPr>
            <sz val="9"/>
            <color indexed="81"/>
            <rFont val="Tahoma"/>
            <family val="2"/>
          </rPr>
          <t>Webinar Tag</t>
        </r>
      </text>
    </comment>
    <comment ref="W144" authorId="0" shapeId="0" xr:uid="{00000000-0006-0000-0F00-000015000000}">
      <text>
        <r>
          <rPr>
            <sz val="9"/>
            <color indexed="81"/>
            <rFont val="Tahoma"/>
            <family val="2"/>
          </rPr>
          <t>Division Tag</t>
        </r>
      </text>
    </comment>
    <comment ref="X144" authorId="0" shapeId="0" xr:uid="{00000000-0006-0000-0F00-000016000000}">
      <text>
        <r>
          <rPr>
            <sz val="9"/>
            <color indexed="81"/>
            <rFont val="Tahoma"/>
            <family val="2"/>
          </rPr>
          <t>District Tag</t>
        </r>
      </text>
    </comment>
    <comment ref="Y144" authorId="0" shapeId="0" xr:uid="{00000000-0006-0000-0F00-000017000000}">
      <text>
        <r>
          <rPr>
            <sz val="9"/>
            <color indexed="81"/>
            <rFont val="Tahoma"/>
            <family val="2"/>
          </rPr>
          <t>International Tag</t>
        </r>
      </text>
    </comment>
    <comment ref="Z144" authorId="0" shapeId="0" xr:uid="{00000000-0006-0000-0F00-000018000000}">
      <text>
        <r>
          <rPr>
            <sz val="9"/>
            <color indexed="81"/>
            <rFont val="Tahoma"/>
            <family val="2"/>
          </rPr>
          <t>Club hosted Tag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10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J24" authorId="0" shapeId="0" xr:uid="{00000000-0006-0000-10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10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0" shapeId="0" xr:uid="{00000000-0006-0000-1000-000005000000}">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0" shapeId="0" xr:uid="{00000000-0006-0000-1000-000006000000}">
      <text>
        <r>
          <rPr>
            <sz val="9"/>
            <color indexed="81"/>
            <rFont val="Tahoma"/>
            <family val="2"/>
          </rPr>
          <t>Total Service Hours</t>
        </r>
      </text>
    </comment>
    <comment ref="H144" authorId="0" shapeId="0" xr:uid="{00000000-0006-0000-1000-000007000000}">
      <text>
        <r>
          <rPr>
            <sz val="9"/>
            <color indexed="81"/>
            <rFont val="Tahoma"/>
            <family val="2"/>
          </rPr>
          <t>Total Administrative Hours</t>
        </r>
      </text>
    </comment>
    <comment ref="I144" authorId="0" shapeId="0" xr:uid="{00000000-0006-0000-1000-000008000000}">
      <text>
        <r>
          <rPr>
            <sz val="9"/>
            <color indexed="81"/>
            <rFont val="Tahoma"/>
            <family val="2"/>
          </rPr>
          <t>Total Fellowship Hours</t>
        </r>
      </text>
    </comment>
    <comment ref="J144" authorId="0" shapeId="0" xr:uid="{00000000-0006-0000-1000-000009000000}">
      <text>
        <r>
          <rPr>
            <sz val="9"/>
            <color indexed="81"/>
            <rFont val="Tahoma"/>
            <family val="2"/>
          </rPr>
          <t>Community Service Tag</t>
        </r>
      </text>
    </comment>
    <comment ref="K144" authorId="0" shapeId="0" xr:uid="{00000000-0006-0000-1000-00000A000000}">
      <text>
        <r>
          <rPr>
            <sz val="9"/>
            <color indexed="81"/>
            <rFont val="Tahoma"/>
            <family val="2"/>
          </rPr>
          <t>Campus Service Tag</t>
        </r>
      </text>
    </comment>
    <comment ref="L144" authorId="0" shapeId="0" xr:uid="{00000000-0006-0000-1000-00000B000000}">
      <text>
        <r>
          <rPr>
            <sz val="9"/>
            <color indexed="81"/>
            <rFont val="Tahoma"/>
            <family val="2"/>
          </rPr>
          <t>Continuing Service Tag</t>
        </r>
      </text>
    </comment>
    <comment ref="M144" authorId="0" shapeId="0" xr:uid="{00000000-0006-0000-1000-00000C000000}">
      <text>
        <r>
          <rPr>
            <sz val="9"/>
            <color indexed="81"/>
            <rFont val="Tahoma"/>
            <family val="2"/>
          </rPr>
          <t>District Service Initiative Tag</t>
        </r>
      </text>
    </comment>
    <comment ref="N144" authorId="0" shapeId="0" xr:uid="{00000000-0006-0000-1000-00000D000000}">
      <text>
        <r>
          <rPr>
            <sz val="9"/>
            <color indexed="81"/>
            <rFont val="Tahoma"/>
            <family val="2"/>
          </rPr>
          <t>International Service Partner Tag</t>
        </r>
      </text>
    </comment>
    <comment ref="O144" authorId="0" shapeId="0" xr:uid="{00000000-0006-0000-1000-00000E000000}">
      <text>
        <r>
          <rPr>
            <sz val="9"/>
            <color indexed="81"/>
            <rFont val="Tahoma"/>
            <family val="2"/>
          </rPr>
          <t>Administrative Tag</t>
        </r>
      </text>
    </comment>
    <comment ref="P144" authorId="0" shapeId="0" xr:uid="{00000000-0006-0000-1000-00000F000000}">
      <text>
        <r>
          <rPr>
            <sz val="9"/>
            <color indexed="81"/>
            <rFont val="Tahoma"/>
            <family val="2"/>
          </rPr>
          <t>Social Tag</t>
        </r>
      </text>
    </comment>
    <comment ref="Q144" authorId="0" shapeId="0" xr:uid="{00000000-0006-0000-1000-000010000000}">
      <text>
        <r>
          <rPr>
            <sz val="9"/>
            <color indexed="81"/>
            <rFont val="Tahoma"/>
            <family val="2"/>
          </rPr>
          <t>Membership Development &amp; Education Tag</t>
        </r>
      </text>
    </comment>
    <comment ref="R144" authorId="0" shapeId="0" xr:uid="{00000000-0006-0000-1000-000011000000}">
      <text>
        <r>
          <rPr>
            <sz val="9"/>
            <color indexed="81"/>
            <rFont val="Tahoma"/>
            <family val="2"/>
          </rPr>
          <t>Fundraiser Tag</t>
        </r>
      </text>
    </comment>
    <comment ref="S144" authorId="0" shapeId="0" xr:uid="{00000000-0006-0000-1000-000012000000}">
      <text>
        <r>
          <rPr>
            <sz val="9"/>
            <color indexed="81"/>
            <rFont val="Tahoma"/>
            <family val="2"/>
          </rPr>
          <t>At least 2 Circle K Alumni tag</t>
        </r>
      </text>
    </comment>
    <comment ref="T144" authorId="0" shapeId="0" xr:uid="{00000000-0006-0000-1000-000013000000}">
      <text>
        <r>
          <rPr>
            <sz val="9"/>
            <color indexed="81"/>
            <rFont val="Tahoma"/>
            <family val="2"/>
          </rPr>
          <t>More than 2 Kiwanis Family members present Tag</t>
        </r>
      </text>
    </comment>
    <comment ref="U144" authorId="0" shapeId="0" xr:uid="{00000000-0006-0000-1000-000014000000}">
      <text>
        <r>
          <rPr>
            <sz val="9"/>
            <color indexed="81"/>
            <rFont val="Tahoma"/>
            <family val="2"/>
          </rPr>
          <t>Interclub Tag</t>
        </r>
      </text>
    </comment>
    <comment ref="V144" authorId="0" shapeId="0" xr:uid="{00000000-0006-0000-1000-000015000000}">
      <text>
        <r>
          <rPr>
            <sz val="9"/>
            <color indexed="81"/>
            <rFont val="Tahoma"/>
            <family val="2"/>
          </rPr>
          <t xml:space="preserve">Webinar Tag
</t>
        </r>
      </text>
    </comment>
    <comment ref="W144" authorId="0" shapeId="0" xr:uid="{00000000-0006-0000-1000-000016000000}">
      <text>
        <r>
          <rPr>
            <sz val="9"/>
            <color indexed="81"/>
            <rFont val="Tahoma"/>
            <family val="2"/>
          </rPr>
          <t>Division Tag</t>
        </r>
      </text>
    </comment>
    <comment ref="X144" authorId="0" shapeId="0" xr:uid="{00000000-0006-0000-1000-000017000000}">
      <text>
        <r>
          <rPr>
            <sz val="9"/>
            <color indexed="81"/>
            <rFont val="Tahoma"/>
            <family val="2"/>
          </rPr>
          <t>District Tag</t>
        </r>
      </text>
    </comment>
    <comment ref="Y144" authorId="0" shapeId="0" xr:uid="{00000000-0006-0000-1000-000018000000}">
      <text>
        <r>
          <rPr>
            <sz val="9"/>
            <color indexed="81"/>
            <rFont val="Tahoma"/>
            <family val="2"/>
          </rPr>
          <t>International Tag</t>
        </r>
      </text>
    </comment>
    <comment ref="Z144" authorId="0" shapeId="0" xr:uid="{00000000-0006-0000-1000-000019000000}">
      <text>
        <r>
          <rPr>
            <sz val="9"/>
            <color indexed="81"/>
            <rFont val="Tahoma"/>
            <family val="2"/>
          </rPr>
          <t>Club hosted Tag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11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J24" authorId="0" shapeId="0" xr:uid="{00000000-0006-0000-11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11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0" shapeId="0" xr:uid="{00000000-0006-0000-1100-000005000000}">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0" shapeId="0" xr:uid="{00000000-0006-0000-1100-000006000000}">
      <text>
        <r>
          <rPr>
            <sz val="9"/>
            <color indexed="81"/>
            <rFont val="Tahoma"/>
            <family val="2"/>
          </rPr>
          <t>Total Service Hours</t>
        </r>
      </text>
    </comment>
    <comment ref="H144" authorId="0" shapeId="0" xr:uid="{00000000-0006-0000-1100-000007000000}">
      <text>
        <r>
          <rPr>
            <sz val="9"/>
            <color indexed="81"/>
            <rFont val="Tahoma"/>
            <family val="2"/>
          </rPr>
          <t>Total Administrative Hours</t>
        </r>
      </text>
    </comment>
    <comment ref="I144" authorId="0" shapeId="0" xr:uid="{00000000-0006-0000-1100-000008000000}">
      <text>
        <r>
          <rPr>
            <sz val="9"/>
            <color indexed="81"/>
            <rFont val="Tahoma"/>
            <family val="2"/>
          </rPr>
          <t>Total Fellowship Hours</t>
        </r>
      </text>
    </comment>
    <comment ref="J144" authorId="0" shapeId="0" xr:uid="{00000000-0006-0000-1100-000009000000}">
      <text>
        <r>
          <rPr>
            <sz val="9"/>
            <color indexed="81"/>
            <rFont val="Tahoma"/>
            <family val="2"/>
          </rPr>
          <t>Community Service Tag</t>
        </r>
      </text>
    </comment>
    <comment ref="K144" authorId="0" shapeId="0" xr:uid="{00000000-0006-0000-1100-00000A000000}">
      <text>
        <r>
          <rPr>
            <sz val="9"/>
            <color indexed="81"/>
            <rFont val="Tahoma"/>
            <family val="2"/>
          </rPr>
          <t>Campus Service Tag</t>
        </r>
      </text>
    </comment>
    <comment ref="L144" authorId="0" shapeId="0" xr:uid="{00000000-0006-0000-1100-00000B000000}">
      <text>
        <r>
          <rPr>
            <sz val="9"/>
            <color indexed="81"/>
            <rFont val="Tahoma"/>
            <family val="2"/>
          </rPr>
          <t>Continuing Service Tag</t>
        </r>
      </text>
    </comment>
    <comment ref="M144" authorId="0" shapeId="0" xr:uid="{00000000-0006-0000-1100-00000C000000}">
      <text>
        <r>
          <rPr>
            <sz val="9"/>
            <color indexed="81"/>
            <rFont val="Tahoma"/>
            <family val="2"/>
          </rPr>
          <t>District Service Initiative Tag</t>
        </r>
      </text>
    </comment>
    <comment ref="N144" authorId="0" shapeId="0" xr:uid="{00000000-0006-0000-1100-00000D000000}">
      <text>
        <r>
          <rPr>
            <sz val="9"/>
            <color indexed="81"/>
            <rFont val="Tahoma"/>
            <family val="2"/>
          </rPr>
          <t xml:space="preserve">International Service Partner Tag
</t>
        </r>
      </text>
    </comment>
    <comment ref="O144" authorId="0" shapeId="0" xr:uid="{00000000-0006-0000-1100-00000E000000}">
      <text>
        <r>
          <rPr>
            <sz val="9"/>
            <color indexed="81"/>
            <rFont val="Tahoma"/>
            <family val="2"/>
          </rPr>
          <t>Administrative Tag</t>
        </r>
      </text>
    </comment>
    <comment ref="P144" authorId="0" shapeId="0" xr:uid="{00000000-0006-0000-1100-00000F000000}">
      <text>
        <r>
          <rPr>
            <sz val="9"/>
            <color indexed="81"/>
            <rFont val="Tahoma"/>
            <family val="2"/>
          </rPr>
          <t>Social Tag</t>
        </r>
      </text>
    </comment>
    <comment ref="Q144" authorId="0" shapeId="0" xr:uid="{00000000-0006-0000-1100-000010000000}">
      <text>
        <r>
          <rPr>
            <sz val="9"/>
            <color indexed="81"/>
            <rFont val="Tahoma"/>
            <family val="2"/>
          </rPr>
          <t>Membership Development &amp; Education Tag</t>
        </r>
      </text>
    </comment>
    <comment ref="R144" authorId="0" shapeId="0" xr:uid="{00000000-0006-0000-1100-000011000000}">
      <text>
        <r>
          <rPr>
            <sz val="9"/>
            <color indexed="81"/>
            <rFont val="Tahoma"/>
            <family val="2"/>
          </rPr>
          <t>Fundraiser Tag</t>
        </r>
      </text>
    </comment>
    <comment ref="S144" authorId="0" shapeId="0" xr:uid="{00000000-0006-0000-1100-000012000000}">
      <text>
        <r>
          <rPr>
            <sz val="9"/>
            <color indexed="81"/>
            <rFont val="Tahoma"/>
            <family val="2"/>
          </rPr>
          <t>At least 2 Circle K Alumni tag</t>
        </r>
      </text>
    </comment>
    <comment ref="T144" authorId="0" shapeId="0" xr:uid="{00000000-0006-0000-1100-000013000000}">
      <text>
        <r>
          <rPr>
            <sz val="9"/>
            <color indexed="81"/>
            <rFont val="Tahoma"/>
            <family val="2"/>
          </rPr>
          <t xml:space="preserve">More than 2 Kiwanis Family members present Tag
</t>
        </r>
      </text>
    </comment>
    <comment ref="U144" authorId="0" shapeId="0" xr:uid="{00000000-0006-0000-1100-000014000000}">
      <text>
        <r>
          <rPr>
            <sz val="9"/>
            <color indexed="81"/>
            <rFont val="Tahoma"/>
            <family val="2"/>
          </rPr>
          <t xml:space="preserve">Interclub Tag
</t>
        </r>
      </text>
    </comment>
    <comment ref="V144" authorId="0" shapeId="0" xr:uid="{00000000-0006-0000-1100-000015000000}">
      <text>
        <r>
          <rPr>
            <sz val="9"/>
            <color indexed="81"/>
            <rFont val="Tahoma"/>
            <family val="2"/>
          </rPr>
          <t>Webinar Tag</t>
        </r>
      </text>
    </comment>
    <comment ref="W144" authorId="0" shapeId="0" xr:uid="{00000000-0006-0000-1100-000016000000}">
      <text>
        <r>
          <rPr>
            <sz val="9"/>
            <color indexed="81"/>
            <rFont val="Tahoma"/>
            <family val="2"/>
          </rPr>
          <t>Division Tag</t>
        </r>
      </text>
    </comment>
    <comment ref="X144" authorId="0" shapeId="0" xr:uid="{00000000-0006-0000-1100-000017000000}">
      <text>
        <r>
          <rPr>
            <sz val="9"/>
            <color indexed="81"/>
            <rFont val="Tahoma"/>
            <family val="2"/>
          </rPr>
          <t xml:space="preserve">District Tag
</t>
        </r>
      </text>
    </comment>
    <comment ref="Y144" authorId="0" shapeId="0" xr:uid="{00000000-0006-0000-1100-000018000000}">
      <text>
        <r>
          <rPr>
            <sz val="9"/>
            <color indexed="81"/>
            <rFont val="Tahoma"/>
            <family val="2"/>
          </rPr>
          <t>International Tag</t>
        </r>
      </text>
    </comment>
    <comment ref="Z144" authorId="0" shapeId="0" xr:uid="{00000000-0006-0000-1100-000019000000}">
      <text>
        <r>
          <rPr>
            <sz val="9"/>
            <color indexed="81"/>
            <rFont val="Tahoma"/>
            <family val="2"/>
          </rPr>
          <t xml:space="preserve">Club hosted Tag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Katelyn Duch</author>
    <author>Jennifer Sandoval</author>
  </authors>
  <commentList>
    <comment ref="A18" authorId="0" shapeId="0" xr:uid="{00000000-0006-0000-13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J24" authorId="0" shapeId="0" xr:uid="{00000000-0006-0000-13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13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1" shapeId="0" xr:uid="{D1AB57E0-3EBE-4175-9695-BB8A0806CBA9}">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1" shapeId="0" xr:uid="{4D361581-D07C-4CE0-A8E0-D51FEEBC93E0}">
      <text>
        <r>
          <rPr>
            <sz val="9"/>
            <color indexed="81"/>
            <rFont val="Tahoma"/>
            <family val="2"/>
          </rPr>
          <t>Total Service Hours</t>
        </r>
      </text>
    </comment>
    <comment ref="H144" authorId="1" shapeId="0" xr:uid="{0D97C8FB-1953-46B6-93B0-401CFB623798}">
      <text>
        <r>
          <rPr>
            <sz val="9"/>
            <color indexed="81"/>
            <rFont val="Tahoma"/>
            <family val="2"/>
          </rPr>
          <t>Total Administrative Hours</t>
        </r>
      </text>
    </comment>
    <comment ref="I144" authorId="1" shapeId="0" xr:uid="{BD936991-2E71-49F4-B61B-93FA6181F48E}">
      <text>
        <r>
          <rPr>
            <sz val="9"/>
            <color indexed="81"/>
            <rFont val="Tahoma"/>
            <family val="2"/>
          </rPr>
          <t>Total Fellowship Hours</t>
        </r>
      </text>
    </comment>
    <comment ref="J144" authorId="1" shapeId="0" xr:uid="{EB1C2215-0AD4-4058-9AE4-76A68C681F71}">
      <text>
        <r>
          <rPr>
            <sz val="9"/>
            <color indexed="81"/>
            <rFont val="Tahoma"/>
            <family val="2"/>
          </rPr>
          <t>Community Service Tag</t>
        </r>
      </text>
    </comment>
    <comment ref="K144" authorId="1" shapeId="0" xr:uid="{CDCA03E2-6B83-4DCC-85C7-04890F706FA8}">
      <text>
        <r>
          <rPr>
            <sz val="9"/>
            <color indexed="81"/>
            <rFont val="Tahoma"/>
            <family val="2"/>
          </rPr>
          <t>Campus Service Tag</t>
        </r>
      </text>
    </comment>
    <comment ref="L144" authorId="1" shapeId="0" xr:uid="{5955459F-EF83-4E1A-909F-37B373B81496}">
      <text>
        <r>
          <rPr>
            <sz val="9"/>
            <color indexed="81"/>
            <rFont val="Tahoma"/>
            <family val="2"/>
          </rPr>
          <t>Continuing Service Tag</t>
        </r>
      </text>
    </comment>
    <comment ref="M144" authorId="1" shapeId="0" xr:uid="{CDA7AC32-BC89-49C6-AA77-C35909552E7E}">
      <text>
        <r>
          <rPr>
            <sz val="9"/>
            <color indexed="81"/>
            <rFont val="Tahoma"/>
            <family val="2"/>
          </rPr>
          <t>District Service Initiative Tag</t>
        </r>
      </text>
    </comment>
    <comment ref="N144" authorId="1" shapeId="0" xr:uid="{ED0520DB-D9EA-4E65-84A0-5B8332AE5C7B}">
      <text>
        <r>
          <rPr>
            <sz val="9"/>
            <color indexed="81"/>
            <rFont val="Tahoma"/>
            <family val="2"/>
          </rPr>
          <t>International Service Partner Tag</t>
        </r>
      </text>
    </comment>
    <comment ref="O144" authorId="1" shapeId="0" xr:uid="{9786778B-1A40-4A20-B16E-7E4CEC33A537}">
      <text>
        <r>
          <rPr>
            <sz val="9"/>
            <color indexed="81"/>
            <rFont val="Tahoma"/>
            <family val="2"/>
          </rPr>
          <t>Administrative Tag</t>
        </r>
      </text>
    </comment>
    <comment ref="P144" authorId="1" shapeId="0" xr:uid="{43BAE047-09AF-4EB4-B3C7-ECE9B8B9868F}">
      <text>
        <r>
          <rPr>
            <sz val="9"/>
            <color indexed="81"/>
            <rFont val="Tahoma"/>
            <family val="2"/>
          </rPr>
          <t>Social Tag</t>
        </r>
      </text>
    </comment>
    <comment ref="Q144" authorId="1" shapeId="0" xr:uid="{0C35C460-6460-4A66-87C0-93216525B6F8}">
      <text>
        <r>
          <rPr>
            <sz val="9"/>
            <color indexed="81"/>
            <rFont val="Tahoma"/>
            <family val="2"/>
          </rPr>
          <t>Membership Development &amp; Education Tag</t>
        </r>
      </text>
    </comment>
    <comment ref="R144" authorId="1" shapeId="0" xr:uid="{34AE4B90-2EE8-46AB-B860-D4F6365EB873}">
      <text>
        <r>
          <rPr>
            <sz val="9"/>
            <color indexed="81"/>
            <rFont val="Tahoma"/>
            <family val="2"/>
          </rPr>
          <t>Fundraiser Tag</t>
        </r>
      </text>
    </comment>
    <comment ref="S144" authorId="1" shapeId="0" xr:uid="{CAC2BAB5-CEFE-4779-95EE-E8EE54910012}">
      <text>
        <r>
          <rPr>
            <sz val="9"/>
            <color indexed="81"/>
            <rFont val="Tahoma"/>
            <family val="2"/>
          </rPr>
          <t>At least 2 Circle K Alumni Tag</t>
        </r>
      </text>
    </comment>
    <comment ref="T144" authorId="1" shapeId="0" xr:uid="{B59BFF68-12BD-4D18-BE2B-C7C358F38900}">
      <text>
        <r>
          <rPr>
            <sz val="9"/>
            <color indexed="81"/>
            <rFont val="Tahoma"/>
            <family val="2"/>
          </rPr>
          <t>At least 2 Kiwanis Family members present Tag</t>
        </r>
      </text>
    </comment>
    <comment ref="U144" authorId="1" shapeId="0" xr:uid="{E9770B63-EA48-464C-9741-469A413016BA}">
      <text>
        <r>
          <rPr>
            <sz val="9"/>
            <color indexed="81"/>
            <rFont val="Tahoma"/>
            <family val="2"/>
          </rPr>
          <t>Interclub Tag</t>
        </r>
      </text>
    </comment>
    <comment ref="V144" authorId="1" shapeId="0" xr:uid="{E5343188-644C-4B77-B36D-5A0B13CB7735}">
      <text>
        <r>
          <rPr>
            <sz val="9"/>
            <color indexed="81"/>
            <rFont val="Tahoma"/>
            <family val="2"/>
          </rPr>
          <t>Webinar Tag</t>
        </r>
      </text>
    </comment>
    <comment ref="W144" authorId="1" shapeId="0" xr:uid="{2E7A9D3A-BF9F-4F7C-B09A-B476D159C7F2}">
      <text>
        <r>
          <rPr>
            <sz val="9"/>
            <color indexed="81"/>
            <rFont val="Tahoma"/>
            <family val="2"/>
          </rPr>
          <t>Division Tag</t>
        </r>
      </text>
    </comment>
    <comment ref="X144" authorId="1" shapeId="0" xr:uid="{DF6BD8DB-0783-4633-8856-F475706A48F8}">
      <text>
        <r>
          <rPr>
            <sz val="9"/>
            <color indexed="81"/>
            <rFont val="Tahoma"/>
            <family val="2"/>
          </rPr>
          <t>District Tag</t>
        </r>
      </text>
    </comment>
    <comment ref="Y144" authorId="1" shapeId="0" xr:uid="{77EB843B-C38B-4389-A7AC-49B0D767472F}">
      <text>
        <r>
          <rPr>
            <sz val="9"/>
            <color indexed="81"/>
            <rFont val="Tahoma"/>
            <family val="2"/>
          </rPr>
          <t>International Tag</t>
        </r>
      </text>
    </comment>
    <comment ref="Z144" authorId="1" shapeId="0" xr:uid="{F35810E3-D8D7-4B71-B1AB-65D378F7F466}">
      <text>
        <r>
          <rPr>
            <sz val="9"/>
            <color indexed="81"/>
            <rFont val="Tahoma"/>
            <family val="2"/>
          </rPr>
          <t>Club Hosted Tag</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Katelyn Duch</author>
    <author>Jennifer Sandoval</author>
    <author>Wayne Cheng</author>
  </authors>
  <commentList>
    <comment ref="A18" authorId="0" shapeId="0" xr:uid="{00000000-0006-0000-14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J24" authorId="0" shapeId="0" xr:uid="{00000000-0006-0000-14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14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1" shapeId="0" xr:uid="{2D771365-C877-454B-87B5-0EACDF35A280}">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1" shapeId="0" xr:uid="{23BF8317-7910-4971-81E7-F09E7831865A}">
      <text>
        <r>
          <rPr>
            <sz val="9"/>
            <color indexed="81"/>
            <rFont val="Tahoma"/>
            <family val="2"/>
          </rPr>
          <t>Total Service Hours</t>
        </r>
      </text>
    </comment>
    <comment ref="H144" authorId="1" shapeId="0" xr:uid="{A22F630F-8D98-4ABA-B175-3C1D3ACB4652}">
      <text>
        <r>
          <rPr>
            <sz val="9"/>
            <color indexed="81"/>
            <rFont val="Tahoma"/>
            <family val="2"/>
          </rPr>
          <t>Total Administrative Hours</t>
        </r>
      </text>
    </comment>
    <comment ref="I144" authorId="1" shapeId="0" xr:uid="{B3BAC3AE-BDEE-4E74-8339-9094D147EC92}">
      <text>
        <r>
          <rPr>
            <sz val="9"/>
            <color indexed="81"/>
            <rFont val="Tahoma"/>
            <family val="2"/>
          </rPr>
          <t>Total Fellowship Hours</t>
        </r>
      </text>
    </comment>
    <comment ref="J144" authorId="1" shapeId="0" xr:uid="{E74C8489-48AA-4402-9394-DA6AE0591CF6}">
      <text>
        <r>
          <rPr>
            <sz val="9"/>
            <color indexed="81"/>
            <rFont val="Tahoma"/>
            <family val="2"/>
          </rPr>
          <t>Community Service Tag</t>
        </r>
      </text>
    </comment>
    <comment ref="K144" authorId="1" shapeId="0" xr:uid="{76BC19B6-0274-4D4C-872A-84EBFF445910}">
      <text>
        <r>
          <rPr>
            <sz val="9"/>
            <color indexed="81"/>
            <rFont val="Tahoma"/>
            <family val="2"/>
          </rPr>
          <t>Campus Service Tag</t>
        </r>
      </text>
    </comment>
    <comment ref="L144" authorId="1" shapeId="0" xr:uid="{529B496D-258D-45D3-B59C-AB2B5CD8B9BA}">
      <text>
        <r>
          <rPr>
            <sz val="9"/>
            <color indexed="81"/>
            <rFont val="Tahoma"/>
            <family val="2"/>
          </rPr>
          <t>Continuing Service Tag</t>
        </r>
      </text>
    </comment>
    <comment ref="M144" authorId="1" shapeId="0" xr:uid="{4808CA04-E736-48F8-90B5-358FB89D3F8D}">
      <text>
        <r>
          <rPr>
            <sz val="9"/>
            <color indexed="81"/>
            <rFont val="Tahoma"/>
            <family val="2"/>
          </rPr>
          <t>District Service Initiative Tag</t>
        </r>
      </text>
    </comment>
    <comment ref="O144" authorId="1" shapeId="0" xr:uid="{3BF8C530-AB0B-4F00-8A17-FDAF63D1B21C}">
      <text>
        <r>
          <rPr>
            <sz val="9"/>
            <color indexed="81"/>
            <rFont val="Tahoma"/>
            <family val="2"/>
          </rPr>
          <t>Administrative Tag</t>
        </r>
      </text>
    </comment>
    <comment ref="P144" authorId="1" shapeId="0" xr:uid="{17A4211E-1640-4197-938F-58BAAD4E4F7D}">
      <text>
        <r>
          <rPr>
            <sz val="9"/>
            <color indexed="81"/>
            <rFont val="Tahoma"/>
            <family val="2"/>
          </rPr>
          <t>Social Tag</t>
        </r>
      </text>
    </comment>
    <comment ref="Q144" authorId="1" shapeId="0" xr:uid="{470D13F6-D304-4FA9-B528-D13237588657}">
      <text>
        <r>
          <rPr>
            <sz val="9"/>
            <color indexed="81"/>
            <rFont val="Tahoma"/>
            <family val="2"/>
          </rPr>
          <t>Membership Development &amp; Education Tag</t>
        </r>
      </text>
    </comment>
    <comment ref="R144" authorId="1" shapeId="0" xr:uid="{ED945CA1-37FA-4B1E-A48F-26363C316B7D}">
      <text>
        <r>
          <rPr>
            <sz val="9"/>
            <color indexed="81"/>
            <rFont val="Tahoma"/>
            <family val="2"/>
          </rPr>
          <t>Fundraiser Tag</t>
        </r>
      </text>
    </comment>
    <comment ref="S144" authorId="2" shapeId="0" xr:uid="{1FABA44D-2172-43E9-8F38-4D9F9F7B6514}">
      <text>
        <r>
          <rPr>
            <sz val="9"/>
            <color indexed="81"/>
            <rFont val="Tahoma"/>
            <family val="2"/>
          </rPr>
          <t>At least 2 Circle K Alumni Tag</t>
        </r>
      </text>
    </comment>
    <comment ref="T144" authorId="1" shapeId="0" xr:uid="{39FFE808-99DC-4A2A-B65D-D414D6334D7B}">
      <text>
        <r>
          <rPr>
            <sz val="9"/>
            <color indexed="81"/>
            <rFont val="Tahoma"/>
            <family val="2"/>
          </rPr>
          <t>At least 2 Kiwanis Family members present Tag</t>
        </r>
      </text>
    </comment>
    <comment ref="U144" authorId="1" shapeId="0" xr:uid="{968A8FB8-AEEE-4A79-9DFB-05573C34F1B7}">
      <text>
        <r>
          <rPr>
            <sz val="9"/>
            <color indexed="81"/>
            <rFont val="Tahoma"/>
            <family val="2"/>
          </rPr>
          <t>Interclub Tag</t>
        </r>
      </text>
    </comment>
    <comment ref="V144" authorId="1" shapeId="0" xr:uid="{BAA9EEF4-56A2-4C43-A446-E1EC6818F230}">
      <text>
        <r>
          <rPr>
            <sz val="9"/>
            <color indexed="81"/>
            <rFont val="Tahoma"/>
            <family val="2"/>
          </rPr>
          <t>Webinar Tag</t>
        </r>
      </text>
    </comment>
    <comment ref="W144" authorId="1" shapeId="0" xr:uid="{2D2FBE83-8197-40C1-9500-45AD149F4B99}">
      <text>
        <r>
          <rPr>
            <sz val="9"/>
            <color indexed="81"/>
            <rFont val="Tahoma"/>
            <family val="2"/>
          </rPr>
          <t>Divisional Tag</t>
        </r>
      </text>
    </comment>
    <comment ref="X144" authorId="1" shapeId="0" xr:uid="{32DC0355-BA47-4E35-A3C0-1BCC6BD97B2A}">
      <text>
        <r>
          <rPr>
            <sz val="9"/>
            <color indexed="81"/>
            <rFont val="Tahoma"/>
            <family val="2"/>
          </rPr>
          <t>District Tag</t>
        </r>
      </text>
    </comment>
    <comment ref="Y144" authorId="1" shapeId="0" xr:uid="{7C49082B-2381-4E4B-A682-5E5E8AFDAF9A}">
      <text>
        <r>
          <rPr>
            <sz val="9"/>
            <color indexed="81"/>
            <rFont val="Tahoma"/>
            <family val="2"/>
          </rPr>
          <t>International Tag</t>
        </r>
      </text>
    </comment>
    <comment ref="Z144" authorId="1" shapeId="0" xr:uid="{FD34B7DD-086B-40FC-AAB2-8A4E15E928E4}">
      <text>
        <r>
          <rPr>
            <sz val="9"/>
            <color indexed="81"/>
            <rFont val="Tahoma"/>
            <family val="2"/>
          </rPr>
          <t>Club Hosted Tag</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Katelyn Duch</author>
    <author>Jennifer Sandoval</author>
  </authors>
  <commentList>
    <comment ref="A18" authorId="0" shapeId="0" xr:uid="{00000000-0006-0000-15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J24" authorId="0" shapeId="0" xr:uid="{00000000-0006-0000-15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1500-000003000000}">
      <text>
        <r>
          <rPr>
            <b/>
            <sz val="9"/>
            <color indexed="81"/>
            <rFont val="Tahoma"/>
            <family val="2"/>
          </rPr>
          <t xml:space="preserve">Jennifer Sandoval:
</t>
        </r>
        <r>
          <rPr>
            <sz val="9"/>
            <color indexed="81"/>
            <rFont val="Tahoma"/>
            <family val="2"/>
          </rPr>
          <t>The District Kiwanis Family and Foundation committee sends a list of supplemental questions through a Google Doc form, to your Club's Kiwanis Family Chairs, or another designee.
If they have not received it, then please e-mail me!</t>
        </r>
      </text>
    </comment>
    <comment ref="C144" authorId="1" shapeId="0" xr:uid="{9E14320F-C86A-42D5-B2B0-F5304F395C4A}">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1" shapeId="0" xr:uid="{4C814EC5-0A23-460C-8119-FC13AF20278D}">
      <text>
        <r>
          <rPr>
            <sz val="9"/>
            <color indexed="81"/>
            <rFont val="Tahoma"/>
            <family val="2"/>
          </rPr>
          <t>Total Service Hours</t>
        </r>
      </text>
    </comment>
    <comment ref="H144" authorId="1" shapeId="0" xr:uid="{74A090B7-B817-4071-BB55-2D2F952958CF}">
      <text>
        <r>
          <rPr>
            <sz val="9"/>
            <color indexed="81"/>
            <rFont val="Tahoma"/>
            <family val="2"/>
          </rPr>
          <t>Total Administrative Hours</t>
        </r>
      </text>
    </comment>
    <comment ref="I144" authorId="1" shapeId="0" xr:uid="{5AC58C6F-643B-4B15-A77E-30D995985428}">
      <text>
        <r>
          <rPr>
            <sz val="9"/>
            <color indexed="81"/>
            <rFont val="Tahoma"/>
            <family val="2"/>
          </rPr>
          <t>Total Fellowship Hours</t>
        </r>
      </text>
    </comment>
    <comment ref="J144" authorId="1" shapeId="0" xr:uid="{5D122325-E0B2-481B-9466-5EB43DC47D3B}">
      <text>
        <r>
          <rPr>
            <sz val="9"/>
            <color indexed="81"/>
            <rFont val="Tahoma"/>
            <family val="2"/>
          </rPr>
          <t>Community Service Tag</t>
        </r>
      </text>
    </comment>
    <comment ref="K144" authorId="1" shapeId="0" xr:uid="{3E0B88ED-A5EB-4614-946C-8639BDA337C7}">
      <text>
        <r>
          <rPr>
            <sz val="9"/>
            <color indexed="81"/>
            <rFont val="Tahoma"/>
            <family val="2"/>
          </rPr>
          <t>Campus Service Tag</t>
        </r>
      </text>
    </comment>
    <comment ref="L144" authorId="1" shapeId="0" xr:uid="{9F7EA0A5-59F6-427F-9DB6-FF40C7819198}">
      <text>
        <r>
          <rPr>
            <sz val="9"/>
            <color indexed="81"/>
            <rFont val="Tahoma"/>
            <family val="2"/>
          </rPr>
          <t>Continuing Service Tag</t>
        </r>
      </text>
    </comment>
    <comment ref="M144" authorId="1" shapeId="0" xr:uid="{E2339B9E-2FF3-4EE8-9A36-215FDB623E68}">
      <text>
        <r>
          <rPr>
            <sz val="9"/>
            <color indexed="81"/>
            <rFont val="Tahoma"/>
            <family val="2"/>
          </rPr>
          <t>District Service Initiative Tag</t>
        </r>
      </text>
    </comment>
    <comment ref="O144" authorId="1" shapeId="0" xr:uid="{E32C9559-883E-4248-8C92-B2D134511F4B}">
      <text>
        <r>
          <rPr>
            <sz val="9"/>
            <color indexed="81"/>
            <rFont val="Tahoma"/>
            <family val="2"/>
          </rPr>
          <t>Administrative Tag</t>
        </r>
      </text>
    </comment>
    <comment ref="P144" authorId="1" shapeId="0" xr:uid="{ABEF894B-5B39-4B0F-BD35-16D476F540E7}">
      <text>
        <r>
          <rPr>
            <sz val="9"/>
            <color indexed="81"/>
            <rFont val="Tahoma"/>
            <family val="2"/>
          </rPr>
          <t>Social Tag</t>
        </r>
      </text>
    </comment>
    <comment ref="Q144" authorId="1" shapeId="0" xr:uid="{05DC0333-9F09-486F-9EE3-1425BBC24351}">
      <text>
        <r>
          <rPr>
            <sz val="9"/>
            <color indexed="81"/>
            <rFont val="Tahoma"/>
            <family val="2"/>
          </rPr>
          <t>Membership Development &amp; Education Tag</t>
        </r>
      </text>
    </comment>
    <comment ref="R144" authorId="1" shapeId="0" xr:uid="{FEAC4B16-3DB5-4E61-98C7-DF4B0D796780}">
      <text>
        <r>
          <rPr>
            <sz val="9"/>
            <color indexed="81"/>
            <rFont val="Tahoma"/>
            <family val="2"/>
          </rPr>
          <t>Fundraiser Tag</t>
        </r>
      </text>
    </comment>
    <comment ref="S144" authorId="1" shapeId="0" xr:uid="{4C40E9FB-2253-4D1D-AD5E-FC00AA5060A7}">
      <text>
        <r>
          <rPr>
            <sz val="9"/>
            <color indexed="81"/>
            <rFont val="Tahoma"/>
            <family val="2"/>
          </rPr>
          <t>At least 2 Alumni Tag</t>
        </r>
      </text>
    </comment>
    <comment ref="T144" authorId="1" shapeId="0" xr:uid="{74681619-3AF0-4552-9E2C-8C637E0984F4}">
      <text>
        <r>
          <rPr>
            <sz val="9"/>
            <color indexed="81"/>
            <rFont val="Tahoma"/>
            <family val="2"/>
          </rPr>
          <t>At least 2 Kiwanis Family members present Tag</t>
        </r>
      </text>
    </comment>
    <comment ref="U144" authorId="1" shapeId="0" xr:uid="{DDEE44C3-20E3-4EAD-BC8E-0000CEA87543}">
      <text>
        <r>
          <rPr>
            <sz val="9"/>
            <color indexed="81"/>
            <rFont val="Tahoma"/>
            <family val="2"/>
          </rPr>
          <t>Interclub Tag</t>
        </r>
      </text>
    </comment>
    <comment ref="V144" authorId="1" shapeId="0" xr:uid="{FFFB9BB8-F838-492C-BDDF-44E5195B9CEC}">
      <text>
        <r>
          <rPr>
            <sz val="9"/>
            <color indexed="81"/>
            <rFont val="Tahoma"/>
            <family val="2"/>
          </rPr>
          <t>Webinar Tag</t>
        </r>
      </text>
    </comment>
    <comment ref="W144" authorId="1" shapeId="0" xr:uid="{46392775-7800-405E-B35E-709908AE417B}">
      <text>
        <r>
          <rPr>
            <sz val="9"/>
            <color indexed="81"/>
            <rFont val="Tahoma"/>
            <family val="2"/>
          </rPr>
          <t>Divisional Tag</t>
        </r>
      </text>
    </comment>
    <comment ref="X144" authorId="1" shapeId="0" xr:uid="{E57D3813-E60D-46C4-9125-BC596365BDB9}">
      <text>
        <r>
          <rPr>
            <sz val="9"/>
            <color indexed="81"/>
            <rFont val="Tahoma"/>
            <family val="2"/>
          </rPr>
          <t>District Tag</t>
        </r>
      </text>
    </comment>
    <comment ref="Y144" authorId="1" shapeId="0" xr:uid="{13070DE5-B8E0-4E9D-BE21-EB7A1B3FC239}">
      <text>
        <r>
          <rPr>
            <sz val="9"/>
            <color indexed="81"/>
            <rFont val="Tahoma"/>
            <family val="2"/>
          </rPr>
          <t>International Tag</t>
        </r>
      </text>
    </comment>
    <comment ref="Z144" authorId="1" shapeId="0" xr:uid="{047723FD-6E01-4765-86F2-0BB58DD3D3D3}">
      <text>
        <r>
          <rPr>
            <sz val="9"/>
            <color indexed="81"/>
            <rFont val="Tahoma"/>
            <family val="2"/>
          </rPr>
          <t>Club Hosted Tag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1" authorId="0" shapeId="0" xr:uid="{00000000-0006-0000-0400-000001000000}">
      <text>
        <r>
          <rPr>
            <b/>
            <sz val="9"/>
            <color indexed="81"/>
            <rFont val="Tahoma"/>
            <family val="2"/>
          </rPr>
          <t>Jennifer Sandoval:</t>
        </r>
        <r>
          <rPr>
            <sz val="9"/>
            <color indexed="81"/>
            <rFont val="Tahoma"/>
            <family val="2"/>
          </rPr>
          <t xml:space="preserve">
Everything here is </t>
        </r>
        <r>
          <rPr>
            <b/>
            <sz val="9"/>
            <color indexed="81"/>
            <rFont val="Tahoma"/>
            <family val="2"/>
          </rPr>
          <t>automatically filled out</t>
        </r>
        <r>
          <rPr>
            <sz val="9"/>
            <color indexed="81"/>
            <rFont val="Tahoma"/>
            <family val="2"/>
          </rPr>
          <t xml:space="preserve"> as you complete each monthly MRF! You can check back on this tab to report back to your club how you did on that month!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Sandoval</author>
  </authors>
  <commentList>
    <comment ref="K31" authorId="0" shapeId="0" xr:uid="{766B000D-BCD3-43DD-9C7C-EA015DF810D3}">
      <text>
        <r>
          <rPr>
            <b/>
            <sz val="9"/>
            <color indexed="81"/>
            <rFont val="Tahoma"/>
            <family val="2"/>
          </rPr>
          <t>Jennifer Sandoval:</t>
        </r>
        <r>
          <rPr>
            <sz val="9"/>
            <color indexed="81"/>
            <rFont val="Tahoma"/>
            <family val="2"/>
          </rPr>
          <t xml:space="preserve">
Look at the February MRF from the previous term to copy and paste all of your records onto the corresponding sections.
For the Membership Totals per Term, you will only have to copy over one number instead of the whole column. 
This can be used to keep track of your club's records from a few years back, and to compare/contrast.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1" authorId="0" shapeId="0" xr:uid="{00000000-0006-0000-0600-000001000000}">
      <text>
        <r>
          <rPr>
            <b/>
            <sz val="9"/>
            <color indexed="81"/>
            <rFont val="Tahoma"/>
            <family val="2"/>
          </rPr>
          <t>Jennifer Sandoval:</t>
        </r>
        <r>
          <rPr>
            <sz val="9"/>
            <color indexed="81"/>
            <rFont val="Tahoma"/>
            <family val="2"/>
          </rPr>
          <t xml:space="preserve">
Be sure to fill this out thoroughly at the beginning of your term with your fellow board members so you can check back every now and then to see if your goals have been met.
The District Board will also be looking at this page to figure out what ways we can provide your board support!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7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J24" authorId="0" shapeId="0" xr:uid="{00000000-0006-0000-07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07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0" shapeId="0" xr:uid="{00000000-0006-0000-0700-000005000000}">
      <text>
        <r>
          <rPr>
            <b/>
            <sz val="9"/>
            <color indexed="81"/>
            <rFont val="Tahoma"/>
            <family val="2"/>
          </rPr>
          <t xml:space="preserve">Jennifer Sandoval:
</t>
        </r>
        <r>
          <rPr>
            <sz val="9"/>
            <color indexed="81"/>
            <rFont val="Tahoma"/>
            <family val="2"/>
          </rPr>
          <t>Be as descriptive as possible! Don't title your events with abbreviations, as we would like to know which events you all had!</t>
        </r>
      </text>
    </comment>
    <comment ref="G144" authorId="0" shapeId="0" xr:uid="{00000000-0006-0000-0700-000006000000}">
      <text>
        <r>
          <rPr>
            <sz val="9"/>
            <color indexed="81"/>
            <rFont val="Tahoma"/>
            <family val="2"/>
          </rPr>
          <t>Total Service Hours</t>
        </r>
      </text>
    </comment>
    <comment ref="H144" authorId="0" shapeId="0" xr:uid="{00000000-0006-0000-0700-000007000000}">
      <text>
        <r>
          <rPr>
            <sz val="9"/>
            <color indexed="81"/>
            <rFont val="Tahoma"/>
            <family val="2"/>
          </rPr>
          <t xml:space="preserve">Total administrative hours
</t>
        </r>
      </text>
    </comment>
    <comment ref="I144" authorId="0" shapeId="0" xr:uid="{00000000-0006-0000-0700-000008000000}">
      <text>
        <r>
          <rPr>
            <sz val="9"/>
            <color indexed="81"/>
            <rFont val="Tahoma"/>
            <family val="2"/>
          </rPr>
          <t>Total fellowship hours</t>
        </r>
      </text>
    </comment>
    <comment ref="J144" authorId="0" shapeId="0" xr:uid="{00000000-0006-0000-0700-000009000000}">
      <text>
        <r>
          <rPr>
            <sz val="9"/>
            <color indexed="81"/>
            <rFont val="Tahoma"/>
            <family val="2"/>
          </rPr>
          <t>Community Service Tag</t>
        </r>
      </text>
    </comment>
    <comment ref="K144" authorId="0" shapeId="0" xr:uid="{00000000-0006-0000-0700-00000A000000}">
      <text>
        <r>
          <rPr>
            <sz val="9"/>
            <color indexed="81"/>
            <rFont val="Tahoma"/>
            <family val="2"/>
          </rPr>
          <t>Campus Service Tag</t>
        </r>
      </text>
    </comment>
    <comment ref="L144" authorId="0" shapeId="0" xr:uid="{00000000-0006-0000-0700-00000B000000}">
      <text>
        <r>
          <rPr>
            <sz val="9"/>
            <color indexed="81"/>
            <rFont val="Tahoma"/>
            <family val="2"/>
          </rPr>
          <t>Continuing Service Tag</t>
        </r>
      </text>
    </comment>
    <comment ref="M144" authorId="0" shapeId="0" xr:uid="{00000000-0006-0000-0700-00000C000000}">
      <text>
        <r>
          <rPr>
            <sz val="9"/>
            <color indexed="81"/>
            <rFont val="Tahoma"/>
            <family val="2"/>
          </rPr>
          <t>District Service Initiative Tag</t>
        </r>
      </text>
    </comment>
    <comment ref="N144" authorId="0" shapeId="0" xr:uid="{00000000-0006-0000-0700-00000D000000}">
      <text>
        <r>
          <rPr>
            <sz val="9"/>
            <color indexed="81"/>
            <rFont val="Tahoma"/>
            <family val="2"/>
          </rPr>
          <t>International Service Partner Tag</t>
        </r>
      </text>
    </comment>
    <comment ref="O144" authorId="0" shapeId="0" xr:uid="{00000000-0006-0000-0700-00000E000000}">
      <text>
        <r>
          <rPr>
            <sz val="9"/>
            <color indexed="81"/>
            <rFont val="Tahoma"/>
            <family val="2"/>
          </rPr>
          <t>Administrative Tag</t>
        </r>
      </text>
    </comment>
    <comment ref="P144" authorId="0" shapeId="0" xr:uid="{00000000-0006-0000-0700-00000F000000}">
      <text>
        <r>
          <rPr>
            <sz val="9"/>
            <color indexed="81"/>
            <rFont val="Tahoma"/>
            <family val="2"/>
          </rPr>
          <t>Social Tag</t>
        </r>
      </text>
    </comment>
    <comment ref="Q144" authorId="0" shapeId="0" xr:uid="{00000000-0006-0000-0700-000010000000}">
      <text>
        <r>
          <rPr>
            <sz val="9"/>
            <color indexed="81"/>
            <rFont val="Tahoma"/>
            <family val="2"/>
          </rPr>
          <t>Membership Development &amp; Education Tag</t>
        </r>
      </text>
    </comment>
    <comment ref="R144" authorId="0" shapeId="0" xr:uid="{00000000-0006-0000-0700-000011000000}">
      <text>
        <r>
          <rPr>
            <sz val="9"/>
            <color indexed="81"/>
            <rFont val="Tahoma"/>
            <family val="2"/>
          </rPr>
          <t>Fundraising Tag</t>
        </r>
      </text>
    </comment>
    <comment ref="S144" authorId="0" shapeId="0" xr:uid="{00000000-0006-0000-0700-000012000000}">
      <text>
        <r>
          <rPr>
            <sz val="9"/>
            <color indexed="81"/>
            <rFont val="Tahoma"/>
            <family val="2"/>
          </rPr>
          <t>At least 2 Circle K Alumni tag</t>
        </r>
      </text>
    </comment>
    <comment ref="T144" authorId="0" shapeId="0" xr:uid="{00000000-0006-0000-0700-000013000000}">
      <text>
        <r>
          <rPr>
            <sz val="9"/>
            <color indexed="81"/>
            <rFont val="Tahoma"/>
            <family val="2"/>
          </rPr>
          <t>More than 2 Kiwanis Family members tag</t>
        </r>
      </text>
    </comment>
    <comment ref="U144" authorId="0" shapeId="0" xr:uid="{00000000-0006-0000-0700-000014000000}">
      <text>
        <r>
          <rPr>
            <sz val="9"/>
            <color indexed="81"/>
            <rFont val="Tahoma"/>
            <family val="2"/>
          </rPr>
          <t>Interclub Tag</t>
        </r>
      </text>
    </comment>
    <comment ref="V144" authorId="0" shapeId="0" xr:uid="{00000000-0006-0000-0700-000015000000}">
      <text>
        <r>
          <rPr>
            <sz val="9"/>
            <color indexed="81"/>
            <rFont val="Tahoma"/>
            <family val="2"/>
          </rPr>
          <t>Webinar Tag</t>
        </r>
      </text>
    </comment>
    <comment ref="W144" authorId="0" shapeId="0" xr:uid="{00000000-0006-0000-0700-000016000000}">
      <text>
        <r>
          <rPr>
            <sz val="9"/>
            <color indexed="81"/>
            <rFont val="Tahoma"/>
            <family val="2"/>
          </rPr>
          <t>Divisional Tag</t>
        </r>
      </text>
    </comment>
    <comment ref="X144" authorId="0" shapeId="0" xr:uid="{00000000-0006-0000-0700-000017000000}">
      <text>
        <r>
          <rPr>
            <sz val="9"/>
            <color indexed="81"/>
            <rFont val="Tahoma"/>
            <family val="2"/>
          </rPr>
          <t>District Tag</t>
        </r>
      </text>
    </comment>
    <comment ref="Y144" authorId="0" shapeId="0" xr:uid="{00000000-0006-0000-0700-000018000000}">
      <text>
        <r>
          <rPr>
            <sz val="9"/>
            <color indexed="81"/>
            <rFont val="Tahoma"/>
            <family val="2"/>
          </rPr>
          <t>International Tag</t>
        </r>
      </text>
    </comment>
    <comment ref="Z144" authorId="0" shapeId="0" xr:uid="{00000000-0006-0000-0700-000019000000}">
      <text>
        <r>
          <rPr>
            <sz val="9"/>
            <color indexed="81"/>
            <rFont val="Tahoma"/>
            <family val="2"/>
          </rPr>
          <t>Club Hosted Tag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800-000001000000}">
      <text>
        <r>
          <rPr>
            <b/>
            <sz val="9"/>
            <color indexed="81"/>
            <rFont val="Tahoma"/>
            <family val="2"/>
          </rPr>
          <t xml:space="preserve">Jennifer Sandoval:
</t>
        </r>
        <r>
          <rPr>
            <sz val="9"/>
            <color indexed="81"/>
            <rFont val="Tahoma"/>
            <family val="2"/>
          </rPr>
          <t>If you come back to this month to make revisions, please mark the date when you made the revisions and also make the revised text red, so we know what has been revised!</t>
        </r>
      </text>
    </comment>
    <comment ref="J24" authorId="0" shapeId="0" xr:uid="{00000000-0006-0000-08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0800-000003000000}">
      <text>
        <r>
          <rPr>
            <b/>
            <sz val="9"/>
            <color indexed="81"/>
            <rFont val="Tahoma"/>
            <family val="2"/>
          </rPr>
          <t xml:space="preserve">Jennifer Sandoval:
</t>
        </r>
        <r>
          <rPr>
            <sz val="9"/>
            <color indexed="81"/>
            <rFont val="Tahoma"/>
            <family val="2"/>
          </rPr>
          <t>The District Kiwanis Family and Foundation committee sends a list of supplemental questions through a Google Doc form, to your Club's Kiwanis Family Chairs, or another designee.
If they have not received it, then please e-mail me!</t>
        </r>
      </text>
    </comment>
    <comment ref="C144" authorId="0" shapeId="0" xr:uid="{00000000-0006-0000-0800-000005000000}">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0" shapeId="0" xr:uid="{00000000-0006-0000-0800-000006000000}">
      <text>
        <r>
          <rPr>
            <sz val="9"/>
            <color indexed="81"/>
            <rFont val="Tahoma"/>
            <family val="2"/>
          </rPr>
          <t>Total Service Hours</t>
        </r>
      </text>
    </comment>
    <comment ref="H144" authorId="0" shapeId="0" xr:uid="{00000000-0006-0000-0800-000007000000}">
      <text>
        <r>
          <rPr>
            <sz val="9"/>
            <color indexed="81"/>
            <rFont val="Tahoma"/>
            <family val="2"/>
          </rPr>
          <t>Total Administrative Hours</t>
        </r>
      </text>
    </comment>
    <comment ref="I144" authorId="0" shapeId="0" xr:uid="{00000000-0006-0000-0800-000008000000}">
      <text>
        <r>
          <rPr>
            <sz val="9"/>
            <color indexed="81"/>
            <rFont val="Tahoma"/>
            <family val="2"/>
          </rPr>
          <t>Total Fellowship Hours</t>
        </r>
      </text>
    </comment>
    <comment ref="J144" authorId="0" shapeId="0" xr:uid="{00000000-0006-0000-0800-000009000000}">
      <text>
        <r>
          <rPr>
            <sz val="9"/>
            <color indexed="81"/>
            <rFont val="Tahoma"/>
            <family val="2"/>
          </rPr>
          <t>Community Service Tag</t>
        </r>
      </text>
    </comment>
    <comment ref="K144" authorId="0" shapeId="0" xr:uid="{00000000-0006-0000-0800-00000A000000}">
      <text>
        <r>
          <rPr>
            <sz val="9"/>
            <color indexed="81"/>
            <rFont val="Tahoma"/>
            <family val="2"/>
          </rPr>
          <t>Campus Service Tag</t>
        </r>
      </text>
    </comment>
    <comment ref="L144" authorId="0" shapeId="0" xr:uid="{00000000-0006-0000-0800-00000B000000}">
      <text>
        <r>
          <rPr>
            <sz val="9"/>
            <color indexed="81"/>
            <rFont val="Tahoma"/>
            <family val="2"/>
          </rPr>
          <t>Continuing Service Tag</t>
        </r>
      </text>
    </comment>
    <comment ref="M144" authorId="0" shapeId="0" xr:uid="{00000000-0006-0000-0800-00000C000000}">
      <text>
        <r>
          <rPr>
            <sz val="9"/>
            <color indexed="81"/>
            <rFont val="Tahoma"/>
            <family val="2"/>
          </rPr>
          <t>District Service Initiative Tag</t>
        </r>
      </text>
    </comment>
    <comment ref="N144" authorId="0" shapeId="0" xr:uid="{00000000-0006-0000-0800-00000D000000}">
      <text>
        <r>
          <rPr>
            <sz val="9"/>
            <color indexed="81"/>
            <rFont val="Tahoma"/>
            <family val="2"/>
          </rPr>
          <t>International Service Partner Tag</t>
        </r>
      </text>
    </comment>
    <comment ref="O144" authorId="0" shapeId="0" xr:uid="{00000000-0006-0000-0800-00000E000000}">
      <text>
        <r>
          <rPr>
            <sz val="9"/>
            <color indexed="81"/>
            <rFont val="Tahoma"/>
            <family val="2"/>
          </rPr>
          <t>Administrative Tag</t>
        </r>
      </text>
    </comment>
    <comment ref="P144" authorId="0" shapeId="0" xr:uid="{00000000-0006-0000-0800-00000F000000}">
      <text>
        <r>
          <rPr>
            <sz val="9"/>
            <color indexed="81"/>
            <rFont val="Tahoma"/>
            <family val="2"/>
          </rPr>
          <t>Social Tag</t>
        </r>
      </text>
    </comment>
    <comment ref="Q144" authorId="0" shapeId="0" xr:uid="{00000000-0006-0000-0800-000010000000}">
      <text>
        <r>
          <rPr>
            <sz val="9"/>
            <color indexed="81"/>
            <rFont val="Tahoma"/>
            <family val="2"/>
          </rPr>
          <t>Membership Development &amp; Education Tag</t>
        </r>
      </text>
    </comment>
    <comment ref="R144" authorId="0" shapeId="0" xr:uid="{00000000-0006-0000-0800-000011000000}">
      <text>
        <r>
          <rPr>
            <sz val="9"/>
            <color indexed="81"/>
            <rFont val="Tahoma"/>
            <family val="2"/>
          </rPr>
          <t>Fundraiser Tag</t>
        </r>
      </text>
    </comment>
    <comment ref="S144" authorId="0" shapeId="0" xr:uid="{00000000-0006-0000-0800-000012000000}">
      <text>
        <r>
          <rPr>
            <sz val="9"/>
            <color indexed="81"/>
            <rFont val="Tahoma"/>
            <family val="2"/>
          </rPr>
          <t>At least 2 Circle K Alumni tag</t>
        </r>
      </text>
    </comment>
    <comment ref="T144" authorId="0" shapeId="0" xr:uid="{00000000-0006-0000-0800-000013000000}">
      <text>
        <r>
          <rPr>
            <sz val="9"/>
            <color indexed="81"/>
            <rFont val="Tahoma"/>
            <family val="2"/>
          </rPr>
          <t>More than 2 Kiwanis Family members Tag</t>
        </r>
      </text>
    </comment>
    <comment ref="U144" authorId="0" shapeId="0" xr:uid="{00000000-0006-0000-0800-000014000000}">
      <text>
        <r>
          <rPr>
            <sz val="9"/>
            <color indexed="81"/>
            <rFont val="Tahoma"/>
            <family val="2"/>
          </rPr>
          <t>Interclub Tag</t>
        </r>
      </text>
    </comment>
    <comment ref="V144" authorId="0" shapeId="0" xr:uid="{00000000-0006-0000-0800-000015000000}">
      <text>
        <r>
          <rPr>
            <sz val="9"/>
            <color indexed="81"/>
            <rFont val="Tahoma"/>
            <family val="2"/>
          </rPr>
          <t>Webinar Tag</t>
        </r>
      </text>
    </comment>
    <comment ref="W144" authorId="0" shapeId="0" xr:uid="{00000000-0006-0000-0800-000016000000}">
      <text>
        <r>
          <rPr>
            <sz val="9"/>
            <color indexed="81"/>
            <rFont val="Tahoma"/>
            <family val="2"/>
          </rPr>
          <t>Divisional Tag</t>
        </r>
      </text>
    </comment>
    <comment ref="X144" authorId="0" shapeId="0" xr:uid="{00000000-0006-0000-0800-000017000000}">
      <text>
        <r>
          <rPr>
            <sz val="9"/>
            <color indexed="81"/>
            <rFont val="Tahoma"/>
            <family val="2"/>
          </rPr>
          <t>District Tag</t>
        </r>
      </text>
    </comment>
    <comment ref="Y144" authorId="0" shapeId="0" xr:uid="{00000000-0006-0000-0800-000018000000}">
      <text>
        <r>
          <rPr>
            <sz val="9"/>
            <color indexed="81"/>
            <rFont val="Tahoma"/>
            <family val="2"/>
          </rPr>
          <t>International Tag</t>
        </r>
      </text>
    </comment>
    <comment ref="Z144" authorId="0" shapeId="0" xr:uid="{00000000-0006-0000-0800-000019000000}">
      <text>
        <r>
          <rPr>
            <sz val="9"/>
            <color indexed="81"/>
            <rFont val="Tahoma"/>
            <family val="2"/>
          </rPr>
          <t xml:space="preserve">Club hosted event Tag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900-000001000000}">
      <text>
        <r>
          <rPr>
            <b/>
            <sz val="9"/>
            <color indexed="81"/>
            <rFont val="Tahoma"/>
            <family val="2"/>
          </rPr>
          <t xml:space="preserve">Jennifer Sandoval:
</t>
        </r>
        <r>
          <rPr>
            <sz val="9"/>
            <color indexed="81"/>
            <rFont val="Tahoma"/>
            <family val="2"/>
          </rPr>
          <t>If you come back to this month to make revisions, please mark the date when you made the revisions and also make the revised text red, so we know what has been revised!</t>
        </r>
      </text>
    </comment>
    <comment ref="J24" authorId="0" shapeId="0" xr:uid="{00000000-0006-0000-09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09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0" shapeId="0" xr:uid="{00000000-0006-0000-0900-000005000000}">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0" shapeId="0" xr:uid="{00000000-0006-0000-0900-000006000000}">
      <text>
        <r>
          <rPr>
            <sz val="9"/>
            <color indexed="81"/>
            <rFont val="Tahoma"/>
            <family val="2"/>
          </rPr>
          <t xml:space="preserve">Total Service Hours
</t>
        </r>
      </text>
    </comment>
    <comment ref="H144" authorId="0" shapeId="0" xr:uid="{00000000-0006-0000-0900-000007000000}">
      <text>
        <r>
          <rPr>
            <sz val="9"/>
            <color indexed="81"/>
            <rFont val="Tahoma"/>
            <family val="2"/>
          </rPr>
          <t>Total Administrative Hours</t>
        </r>
      </text>
    </comment>
    <comment ref="I144" authorId="0" shapeId="0" xr:uid="{00000000-0006-0000-0900-000008000000}">
      <text>
        <r>
          <rPr>
            <sz val="9"/>
            <color indexed="81"/>
            <rFont val="Tahoma"/>
            <family val="2"/>
          </rPr>
          <t>Total Fellowship Hours</t>
        </r>
      </text>
    </comment>
    <comment ref="J144" authorId="0" shapeId="0" xr:uid="{00000000-0006-0000-0900-000009000000}">
      <text>
        <r>
          <rPr>
            <sz val="9"/>
            <color indexed="81"/>
            <rFont val="Tahoma"/>
            <family val="2"/>
          </rPr>
          <t>Community Service Tag</t>
        </r>
      </text>
    </comment>
    <comment ref="K144" authorId="0" shapeId="0" xr:uid="{00000000-0006-0000-0900-00000A000000}">
      <text>
        <r>
          <rPr>
            <sz val="9"/>
            <color indexed="81"/>
            <rFont val="Tahoma"/>
            <family val="2"/>
          </rPr>
          <t>Campus Service Tag</t>
        </r>
      </text>
    </comment>
    <comment ref="L144" authorId="0" shapeId="0" xr:uid="{00000000-0006-0000-0900-00000B000000}">
      <text>
        <r>
          <rPr>
            <sz val="9"/>
            <color indexed="81"/>
            <rFont val="Tahoma"/>
            <family val="2"/>
          </rPr>
          <t>Continuing Service Tag</t>
        </r>
      </text>
    </comment>
    <comment ref="M144" authorId="0" shapeId="0" xr:uid="{00000000-0006-0000-0900-00000C000000}">
      <text>
        <r>
          <rPr>
            <sz val="9"/>
            <color indexed="81"/>
            <rFont val="Tahoma"/>
            <family val="2"/>
          </rPr>
          <t>District Service Initiative Tag</t>
        </r>
      </text>
    </comment>
    <comment ref="N144" authorId="0" shapeId="0" xr:uid="{00000000-0006-0000-0900-00000D000000}">
      <text>
        <r>
          <rPr>
            <sz val="9"/>
            <color indexed="81"/>
            <rFont val="Tahoma"/>
            <family val="2"/>
          </rPr>
          <t>International Service Partner Tag</t>
        </r>
      </text>
    </comment>
    <comment ref="O144" authorId="0" shapeId="0" xr:uid="{00000000-0006-0000-0900-00000E000000}">
      <text>
        <r>
          <rPr>
            <sz val="9"/>
            <color indexed="81"/>
            <rFont val="Tahoma"/>
            <family val="2"/>
          </rPr>
          <t>Administrative Tag</t>
        </r>
      </text>
    </comment>
    <comment ref="P144" authorId="0" shapeId="0" xr:uid="{00000000-0006-0000-0900-00000F000000}">
      <text>
        <r>
          <rPr>
            <sz val="9"/>
            <color indexed="81"/>
            <rFont val="Tahoma"/>
            <family val="2"/>
          </rPr>
          <t>Social Tag</t>
        </r>
      </text>
    </comment>
    <comment ref="Q144" authorId="0" shapeId="0" xr:uid="{00000000-0006-0000-0900-000010000000}">
      <text>
        <r>
          <rPr>
            <sz val="9"/>
            <color indexed="81"/>
            <rFont val="Tahoma"/>
            <family val="2"/>
          </rPr>
          <t>Membership Development &amp; Education Tag</t>
        </r>
      </text>
    </comment>
    <comment ref="R144" authorId="0" shapeId="0" xr:uid="{00000000-0006-0000-0900-000011000000}">
      <text>
        <r>
          <rPr>
            <sz val="9"/>
            <color indexed="81"/>
            <rFont val="Tahoma"/>
            <family val="2"/>
          </rPr>
          <t>Fundraiser Tag</t>
        </r>
      </text>
    </comment>
    <comment ref="S144" authorId="0" shapeId="0" xr:uid="{00000000-0006-0000-0900-000012000000}">
      <text>
        <r>
          <rPr>
            <sz val="9"/>
            <color indexed="81"/>
            <rFont val="Tahoma"/>
            <family val="2"/>
          </rPr>
          <t>At least 2 Circle K Alumni tag</t>
        </r>
      </text>
    </comment>
    <comment ref="T144" authorId="0" shapeId="0" xr:uid="{00000000-0006-0000-0900-000013000000}">
      <text>
        <r>
          <rPr>
            <sz val="9"/>
            <color indexed="81"/>
            <rFont val="Tahoma"/>
            <family val="2"/>
          </rPr>
          <t>More than 2 Kiwanis Family members Tag</t>
        </r>
      </text>
    </comment>
    <comment ref="U144" authorId="0" shapeId="0" xr:uid="{00000000-0006-0000-0900-000014000000}">
      <text>
        <r>
          <rPr>
            <sz val="9"/>
            <color indexed="81"/>
            <rFont val="Tahoma"/>
            <family val="2"/>
          </rPr>
          <t>Interclub Tag</t>
        </r>
      </text>
    </comment>
    <comment ref="V144" authorId="0" shapeId="0" xr:uid="{00000000-0006-0000-0900-000015000000}">
      <text>
        <r>
          <rPr>
            <sz val="9"/>
            <color indexed="81"/>
            <rFont val="Tahoma"/>
            <family val="2"/>
          </rPr>
          <t>Webinar Tag</t>
        </r>
      </text>
    </comment>
    <comment ref="W144" authorId="0" shapeId="0" xr:uid="{00000000-0006-0000-0900-000016000000}">
      <text>
        <r>
          <rPr>
            <sz val="9"/>
            <color indexed="81"/>
            <rFont val="Tahoma"/>
            <family val="2"/>
          </rPr>
          <t>Divisional Tag</t>
        </r>
      </text>
    </comment>
    <comment ref="X144" authorId="0" shapeId="0" xr:uid="{00000000-0006-0000-0900-000017000000}">
      <text>
        <r>
          <rPr>
            <sz val="9"/>
            <color indexed="81"/>
            <rFont val="Tahoma"/>
            <family val="2"/>
          </rPr>
          <t>District Tag</t>
        </r>
      </text>
    </comment>
    <comment ref="Y144" authorId="0" shapeId="0" xr:uid="{00000000-0006-0000-0900-000018000000}">
      <text>
        <r>
          <rPr>
            <sz val="9"/>
            <color indexed="81"/>
            <rFont val="Tahoma"/>
            <family val="2"/>
          </rPr>
          <t>International Tag</t>
        </r>
      </text>
    </comment>
    <comment ref="Z144" authorId="0" shapeId="0" xr:uid="{00000000-0006-0000-0900-000019000000}">
      <text>
        <r>
          <rPr>
            <sz val="9"/>
            <color indexed="81"/>
            <rFont val="Tahoma"/>
            <family val="2"/>
          </rPr>
          <t>Club hosted Tag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B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J24" authorId="0" shapeId="0" xr:uid="{00000000-0006-0000-0B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0B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0" shapeId="0" xr:uid="{00000000-0006-0000-0B00-000005000000}">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0" shapeId="0" xr:uid="{00000000-0006-0000-0B00-000006000000}">
      <text>
        <r>
          <rPr>
            <sz val="9"/>
            <color indexed="81"/>
            <rFont val="Tahoma"/>
            <family val="2"/>
          </rPr>
          <t>Total Service Hours</t>
        </r>
      </text>
    </comment>
    <comment ref="H144" authorId="0" shapeId="0" xr:uid="{00000000-0006-0000-0B00-000007000000}">
      <text>
        <r>
          <rPr>
            <sz val="9"/>
            <color indexed="81"/>
            <rFont val="Tahoma"/>
            <family val="2"/>
          </rPr>
          <t>Total Administrative Hours</t>
        </r>
      </text>
    </comment>
    <comment ref="I144" authorId="0" shapeId="0" xr:uid="{00000000-0006-0000-0B00-000008000000}">
      <text>
        <r>
          <rPr>
            <sz val="9"/>
            <color indexed="81"/>
            <rFont val="Tahoma"/>
            <family val="2"/>
          </rPr>
          <t>Total Fellowship Hours</t>
        </r>
      </text>
    </comment>
    <comment ref="J144" authorId="0" shapeId="0" xr:uid="{00000000-0006-0000-0B00-000009000000}">
      <text>
        <r>
          <rPr>
            <sz val="9"/>
            <color indexed="81"/>
            <rFont val="Tahoma"/>
            <family val="2"/>
          </rPr>
          <t>Community Service Tag</t>
        </r>
      </text>
    </comment>
    <comment ref="K144" authorId="0" shapeId="0" xr:uid="{00000000-0006-0000-0B00-00000A000000}">
      <text>
        <r>
          <rPr>
            <sz val="9"/>
            <color indexed="81"/>
            <rFont val="Tahoma"/>
            <family val="2"/>
          </rPr>
          <t>Campus Service Tag</t>
        </r>
      </text>
    </comment>
    <comment ref="L144" authorId="0" shapeId="0" xr:uid="{00000000-0006-0000-0B00-00000B000000}">
      <text>
        <r>
          <rPr>
            <sz val="9"/>
            <color indexed="81"/>
            <rFont val="Tahoma"/>
            <family val="2"/>
          </rPr>
          <t>Continuing Service Tag</t>
        </r>
      </text>
    </comment>
    <comment ref="M144" authorId="0" shapeId="0" xr:uid="{00000000-0006-0000-0B00-00000C000000}">
      <text>
        <r>
          <rPr>
            <sz val="9"/>
            <color indexed="81"/>
            <rFont val="Tahoma"/>
            <family val="2"/>
          </rPr>
          <t>District Service Initiative Tag</t>
        </r>
      </text>
    </comment>
    <comment ref="N144" authorId="0" shapeId="0" xr:uid="{00000000-0006-0000-0B00-00000D000000}">
      <text>
        <r>
          <rPr>
            <sz val="9"/>
            <color indexed="81"/>
            <rFont val="Tahoma"/>
            <family val="2"/>
          </rPr>
          <t>International Service Initative Tag</t>
        </r>
      </text>
    </comment>
    <comment ref="O144" authorId="0" shapeId="0" xr:uid="{00000000-0006-0000-0B00-00000E000000}">
      <text>
        <r>
          <rPr>
            <sz val="9"/>
            <color indexed="81"/>
            <rFont val="Tahoma"/>
            <family val="2"/>
          </rPr>
          <t>Administrative Tag</t>
        </r>
      </text>
    </comment>
    <comment ref="P144" authorId="0" shapeId="0" xr:uid="{00000000-0006-0000-0B00-00000F000000}">
      <text>
        <r>
          <rPr>
            <sz val="9"/>
            <color indexed="81"/>
            <rFont val="Tahoma"/>
            <family val="2"/>
          </rPr>
          <t>Social Tag</t>
        </r>
      </text>
    </comment>
    <comment ref="Q144" authorId="0" shapeId="0" xr:uid="{00000000-0006-0000-0B00-000010000000}">
      <text>
        <r>
          <rPr>
            <sz val="9"/>
            <color indexed="81"/>
            <rFont val="Tahoma"/>
            <family val="2"/>
          </rPr>
          <t>Membership Development &amp; Education Tag</t>
        </r>
      </text>
    </comment>
    <comment ref="R144" authorId="0" shapeId="0" xr:uid="{00000000-0006-0000-0B00-000011000000}">
      <text>
        <r>
          <rPr>
            <sz val="9"/>
            <color indexed="81"/>
            <rFont val="Tahoma"/>
            <family val="2"/>
          </rPr>
          <t>Fundraiser Tag</t>
        </r>
      </text>
    </comment>
    <comment ref="S144" authorId="0" shapeId="0" xr:uid="{00000000-0006-0000-0B00-000012000000}">
      <text>
        <r>
          <rPr>
            <sz val="9"/>
            <color indexed="81"/>
            <rFont val="Tahoma"/>
            <family val="2"/>
          </rPr>
          <t>At least 2 Circle K Alumni tag</t>
        </r>
      </text>
    </comment>
    <comment ref="T144" authorId="0" shapeId="0" xr:uid="{00000000-0006-0000-0B00-000013000000}">
      <text>
        <r>
          <rPr>
            <sz val="9"/>
            <color indexed="81"/>
            <rFont val="Tahoma"/>
            <family val="2"/>
          </rPr>
          <t>More than 2 Kiwanis Family members Tag</t>
        </r>
      </text>
    </comment>
    <comment ref="U144" authorId="0" shapeId="0" xr:uid="{00000000-0006-0000-0B00-000014000000}">
      <text>
        <r>
          <rPr>
            <sz val="9"/>
            <color indexed="81"/>
            <rFont val="Tahoma"/>
            <family val="2"/>
          </rPr>
          <t>Interclub Tag</t>
        </r>
      </text>
    </comment>
    <comment ref="V144" authorId="0" shapeId="0" xr:uid="{00000000-0006-0000-0B00-000015000000}">
      <text>
        <r>
          <rPr>
            <sz val="9"/>
            <color indexed="81"/>
            <rFont val="Tahoma"/>
            <family val="2"/>
          </rPr>
          <t>Webinar Tag</t>
        </r>
      </text>
    </comment>
    <comment ref="W144" authorId="0" shapeId="0" xr:uid="{00000000-0006-0000-0B00-000016000000}">
      <text>
        <r>
          <rPr>
            <sz val="9"/>
            <color indexed="81"/>
            <rFont val="Tahoma"/>
            <family val="2"/>
          </rPr>
          <t>Division Tag</t>
        </r>
      </text>
    </comment>
    <comment ref="X144" authorId="0" shapeId="0" xr:uid="{00000000-0006-0000-0B00-000017000000}">
      <text>
        <r>
          <rPr>
            <sz val="9"/>
            <color indexed="81"/>
            <rFont val="Tahoma"/>
            <family val="2"/>
          </rPr>
          <t>District Tag</t>
        </r>
      </text>
    </comment>
    <comment ref="Y144" authorId="0" shapeId="0" xr:uid="{00000000-0006-0000-0B00-000018000000}">
      <text>
        <r>
          <rPr>
            <sz val="9"/>
            <color indexed="81"/>
            <rFont val="Tahoma"/>
            <family val="2"/>
          </rPr>
          <t>International Tag</t>
        </r>
      </text>
    </comment>
    <comment ref="Z144" authorId="0" shapeId="0" xr:uid="{00000000-0006-0000-0B00-000019000000}">
      <text>
        <r>
          <rPr>
            <sz val="9"/>
            <color indexed="81"/>
            <rFont val="Tahoma"/>
            <family val="2"/>
          </rPr>
          <t>Club hosted Tag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Katelyn Duch</author>
  </authors>
  <commentList>
    <comment ref="A18" authorId="0" shapeId="0" xr:uid="{00000000-0006-0000-0C00-000001000000}">
      <text>
        <r>
          <rPr>
            <b/>
            <sz val="9"/>
            <color indexed="81"/>
            <rFont val="Tahoma"/>
            <family val="2"/>
          </rPr>
          <t>Jennifer Sandoval:</t>
        </r>
        <r>
          <rPr>
            <sz val="9"/>
            <color indexed="81"/>
            <rFont val="Tahoma"/>
            <family val="2"/>
          </rPr>
          <t xml:space="preserve">
If you come back to this month to make revisions, please mark the date when you made the revisions and also make the revised text red, so we know what has been revised!</t>
        </r>
      </text>
    </comment>
    <comment ref="J24" authorId="0" shapeId="0" xr:uid="{00000000-0006-0000-0C00-000002000000}">
      <text>
        <r>
          <rPr>
            <b/>
            <sz val="9"/>
            <color indexed="81"/>
            <rFont val="Tahoma"/>
            <family val="2"/>
          </rPr>
          <t>Jennifer Sandoval:</t>
        </r>
        <r>
          <rPr>
            <sz val="9"/>
            <color indexed="81"/>
            <rFont val="Tahoma"/>
            <family val="2"/>
          </rPr>
          <t xml:space="preserve">
Don't forget to input how many members paid this month!</t>
        </r>
      </text>
    </comment>
    <comment ref="A70" authorId="0" shapeId="0" xr:uid="{00000000-0006-0000-0C00-000003000000}">
      <text>
        <r>
          <rPr>
            <b/>
            <sz val="9"/>
            <color indexed="81"/>
            <rFont val="Tahoma"/>
            <family val="2"/>
          </rPr>
          <t>Jennifer Sandoval:</t>
        </r>
        <r>
          <rPr>
            <sz val="9"/>
            <color indexed="81"/>
            <rFont val="Tahoma"/>
            <family val="2"/>
          </rPr>
          <t xml:space="preserve">
The District Kiwanis Family and Foundation committee sends a list of supplemental questions through a Google Doc form, to your Club's Kiwanis Family Chairs, or another designee.
If they have not received it, then please e-mail me!</t>
        </r>
      </text>
    </comment>
    <comment ref="C144" authorId="0" shapeId="0" xr:uid="{00000000-0006-0000-0C00-000005000000}">
      <text>
        <r>
          <rPr>
            <b/>
            <sz val="9"/>
            <color indexed="81"/>
            <rFont val="Tahoma"/>
            <family val="2"/>
          </rPr>
          <t>Jennifer Sandoval:</t>
        </r>
        <r>
          <rPr>
            <sz val="9"/>
            <color indexed="81"/>
            <rFont val="Tahoma"/>
            <family val="2"/>
          </rPr>
          <t xml:space="preserve">
Be as descriptive as possible! Don't title your events with abbreviations, as we would like to know which events you all had!</t>
        </r>
      </text>
    </comment>
    <comment ref="G144" authorId="0" shapeId="0" xr:uid="{00000000-0006-0000-0C00-000006000000}">
      <text>
        <r>
          <rPr>
            <sz val="9"/>
            <color indexed="81"/>
            <rFont val="Tahoma"/>
            <family val="2"/>
          </rPr>
          <t>Total Service Hours</t>
        </r>
      </text>
    </comment>
    <comment ref="H144" authorId="0" shapeId="0" xr:uid="{00000000-0006-0000-0C00-000007000000}">
      <text>
        <r>
          <rPr>
            <sz val="9"/>
            <color indexed="81"/>
            <rFont val="Tahoma"/>
            <family val="2"/>
          </rPr>
          <t>Total Administrative Hours</t>
        </r>
      </text>
    </comment>
    <comment ref="I144" authorId="0" shapeId="0" xr:uid="{00000000-0006-0000-0C00-000008000000}">
      <text>
        <r>
          <rPr>
            <sz val="9"/>
            <color indexed="81"/>
            <rFont val="Tahoma"/>
            <family val="2"/>
          </rPr>
          <t>Total Fellowship Hours</t>
        </r>
      </text>
    </comment>
    <comment ref="J144" authorId="0" shapeId="0" xr:uid="{00000000-0006-0000-0C00-000009000000}">
      <text>
        <r>
          <rPr>
            <sz val="9"/>
            <color indexed="81"/>
            <rFont val="Tahoma"/>
            <family val="2"/>
          </rPr>
          <t>Community Service Tag</t>
        </r>
      </text>
    </comment>
    <comment ref="K144" authorId="0" shapeId="0" xr:uid="{00000000-0006-0000-0C00-00000A000000}">
      <text>
        <r>
          <rPr>
            <sz val="9"/>
            <color indexed="81"/>
            <rFont val="Tahoma"/>
            <family val="2"/>
          </rPr>
          <t>Campus Service Tag</t>
        </r>
      </text>
    </comment>
    <comment ref="L144" authorId="0" shapeId="0" xr:uid="{00000000-0006-0000-0C00-00000B000000}">
      <text>
        <r>
          <rPr>
            <sz val="9"/>
            <color indexed="81"/>
            <rFont val="Tahoma"/>
            <family val="2"/>
          </rPr>
          <t>Continuing Service Tag</t>
        </r>
      </text>
    </comment>
    <comment ref="M144" authorId="0" shapeId="0" xr:uid="{00000000-0006-0000-0C00-00000C000000}">
      <text>
        <r>
          <rPr>
            <sz val="9"/>
            <color indexed="81"/>
            <rFont val="Tahoma"/>
            <family val="2"/>
          </rPr>
          <t>District Service Initiative Tag</t>
        </r>
      </text>
    </comment>
    <comment ref="N144" authorId="0" shapeId="0" xr:uid="{00000000-0006-0000-0C00-00000D000000}">
      <text>
        <r>
          <rPr>
            <sz val="9"/>
            <color indexed="81"/>
            <rFont val="Tahoma"/>
            <family val="2"/>
          </rPr>
          <t>International Service Partner Tag</t>
        </r>
      </text>
    </comment>
    <comment ref="O144" authorId="0" shapeId="0" xr:uid="{00000000-0006-0000-0C00-00000E000000}">
      <text>
        <r>
          <rPr>
            <sz val="9"/>
            <color indexed="81"/>
            <rFont val="Tahoma"/>
            <family val="2"/>
          </rPr>
          <t>Administrative Tag</t>
        </r>
      </text>
    </comment>
    <comment ref="P144" authorId="0" shapeId="0" xr:uid="{00000000-0006-0000-0C00-00000F000000}">
      <text>
        <r>
          <rPr>
            <sz val="9"/>
            <color indexed="81"/>
            <rFont val="Tahoma"/>
            <family val="2"/>
          </rPr>
          <t>Social Tag</t>
        </r>
      </text>
    </comment>
    <comment ref="Q144" authorId="0" shapeId="0" xr:uid="{00000000-0006-0000-0C00-000010000000}">
      <text>
        <r>
          <rPr>
            <sz val="9"/>
            <color indexed="81"/>
            <rFont val="Tahoma"/>
            <family val="2"/>
          </rPr>
          <t>Membership Development &amp; Education Tag</t>
        </r>
      </text>
    </comment>
    <comment ref="R144" authorId="0" shapeId="0" xr:uid="{00000000-0006-0000-0C00-000011000000}">
      <text>
        <r>
          <rPr>
            <sz val="9"/>
            <color indexed="81"/>
            <rFont val="Tahoma"/>
            <family val="2"/>
          </rPr>
          <t>Fundraiser Tag</t>
        </r>
      </text>
    </comment>
    <comment ref="S144" authorId="0" shapeId="0" xr:uid="{00000000-0006-0000-0C00-000012000000}">
      <text>
        <r>
          <rPr>
            <sz val="9"/>
            <color indexed="81"/>
            <rFont val="Tahoma"/>
            <family val="2"/>
          </rPr>
          <t>At least 2 Circle K Alumni tag</t>
        </r>
      </text>
    </comment>
    <comment ref="T144" authorId="0" shapeId="0" xr:uid="{00000000-0006-0000-0C00-000013000000}">
      <text>
        <r>
          <rPr>
            <sz val="9"/>
            <color indexed="81"/>
            <rFont val="Tahoma"/>
            <family val="2"/>
          </rPr>
          <t>More than 2 Kiwanis Family members present Tag</t>
        </r>
      </text>
    </comment>
    <comment ref="U144" authorId="0" shapeId="0" xr:uid="{00000000-0006-0000-0C00-000014000000}">
      <text>
        <r>
          <rPr>
            <sz val="9"/>
            <color indexed="81"/>
            <rFont val="Tahoma"/>
            <family val="2"/>
          </rPr>
          <t>Interclub Tag</t>
        </r>
      </text>
    </comment>
    <comment ref="V144" authorId="0" shapeId="0" xr:uid="{00000000-0006-0000-0C00-000015000000}">
      <text>
        <r>
          <rPr>
            <sz val="9"/>
            <color indexed="81"/>
            <rFont val="Tahoma"/>
            <family val="2"/>
          </rPr>
          <t>Webinar Tag</t>
        </r>
      </text>
    </comment>
    <comment ref="W144" authorId="0" shapeId="0" xr:uid="{00000000-0006-0000-0C00-000016000000}">
      <text>
        <r>
          <rPr>
            <sz val="9"/>
            <color indexed="81"/>
            <rFont val="Tahoma"/>
            <family val="2"/>
          </rPr>
          <t>Division Tag</t>
        </r>
      </text>
    </comment>
    <comment ref="X144" authorId="0" shapeId="0" xr:uid="{00000000-0006-0000-0C00-000017000000}">
      <text>
        <r>
          <rPr>
            <sz val="9"/>
            <color indexed="81"/>
            <rFont val="Tahoma"/>
            <family val="2"/>
          </rPr>
          <t>District Tag</t>
        </r>
      </text>
    </comment>
    <comment ref="Y144" authorId="0" shapeId="0" xr:uid="{00000000-0006-0000-0C00-000018000000}">
      <text>
        <r>
          <rPr>
            <sz val="9"/>
            <color indexed="81"/>
            <rFont val="Tahoma"/>
            <family val="2"/>
          </rPr>
          <t>International Tag</t>
        </r>
      </text>
    </comment>
    <comment ref="Z144" authorId="0" shapeId="0" xr:uid="{00000000-0006-0000-0C00-000019000000}">
      <text>
        <r>
          <rPr>
            <sz val="9"/>
            <color indexed="81"/>
            <rFont val="Tahoma"/>
            <family val="2"/>
          </rPr>
          <t>Club hosted Tag</t>
        </r>
      </text>
    </comment>
  </commentList>
</comments>
</file>

<file path=xl/sharedStrings.xml><?xml version="1.0" encoding="utf-8"?>
<sst xmlns="http://schemas.openxmlformats.org/spreadsheetml/2006/main" count="2602" uniqueCount="359">
  <si>
    <t>School Name</t>
  </si>
  <si>
    <t>Select Division</t>
  </si>
  <si>
    <t>Meeting Frequency</t>
  </si>
  <si>
    <t>Meeting Day</t>
  </si>
  <si>
    <t>Meeting Time</t>
  </si>
  <si>
    <t>Meeting Location</t>
  </si>
  <si>
    <t>HH: MM</t>
  </si>
  <si>
    <t>AM/PM</t>
  </si>
  <si>
    <t>Club Website</t>
  </si>
  <si>
    <t>(Insert your club URL here)</t>
  </si>
  <si>
    <t>Club Mailing List</t>
  </si>
  <si>
    <t>(Insert your club mailing list here)</t>
  </si>
  <si>
    <t>Advisor Contact Information</t>
  </si>
  <si>
    <t>Faculty Advisor</t>
  </si>
  <si>
    <t>Name</t>
  </si>
  <si>
    <t>Info Changed?</t>
  </si>
  <si>
    <t>Phone</t>
  </si>
  <si>
    <t>Yes/No</t>
  </si>
  <si>
    <t>Address</t>
  </si>
  <si>
    <t>When?</t>
  </si>
  <si>
    <t>E-Mail Address</t>
  </si>
  <si>
    <t>(Insert Month)</t>
  </si>
  <si>
    <t>Kiwanis Advisor</t>
  </si>
  <si>
    <t>Executive Board Contact Information</t>
  </si>
  <si>
    <t>President</t>
  </si>
  <si>
    <t>Vice President (Administration)</t>
  </si>
  <si>
    <t>Vice President (Service)</t>
  </si>
  <si>
    <t>Secretary</t>
  </si>
  <si>
    <t>Treasurer</t>
  </si>
  <si>
    <t>Appointed Board Contact Information</t>
  </si>
  <si>
    <t>(Insert Position Here)</t>
  </si>
  <si>
    <t>Member #1</t>
  </si>
  <si>
    <t>Member #2</t>
  </si>
  <si>
    <t>Number of Non-Dues-Paid Members</t>
  </si>
  <si>
    <t>Number of Dues-Paid Members</t>
  </si>
  <si>
    <t>#</t>
  </si>
  <si>
    <t>Last Name</t>
  </si>
  <si>
    <t>First Name</t>
  </si>
  <si>
    <t>Phone #</t>
  </si>
  <si>
    <t>Birthday</t>
  </si>
  <si>
    <t>Graduation Year</t>
  </si>
  <si>
    <t>Pay Date</t>
  </si>
  <si>
    <t>Renew Date</t>
  </si>
  <si>
    <t>Administrative Totals</t>
  </si>
  <si>
    <t>Membership Information</t>
  </si>
  <si>
    <t>Total Members in March</t>
  </si>
  <si>
    <t>Total Members in July</t>
  </si>
  <si>
    <t>Total Members in November</t>
  </si>
  <si>
    <t>Total Members in April</t>
  </si>
  <si>
    <t>Total Members in August</t>
  </si>
  <si>
    <t>Total Members in December</t>
  </si>
  <si>
    <t>Total Members in May</t>
  </si>
  <si>
    <t>Total Members in September</t>
  </si>
  <si>
    <t>Total Members in January</t>
  </si>
  <si>
    <t>Total Members in June</t>
  </si>
  <si>
    <t>Total Members in October</t>
  </si>
  <si>
    <t>Total Members in February</t>
  </si>
  <si>
    <t>Club Meetings</t>
  </si>
  <si>
    <t>Total # of Club Meetings</t>
  </si>
  <si>
    <t>Total # of Board Meetings</t>
  </si>
  <si>
    <t>Divisional Council Meetings</t>
  </si>
  <si>
    <t>March DCM Date</t>
  </si>
  <si>
    <t>July DCM Date</t>
  </si>
  <si>
    <t>November DCM Date</t>
  </si>
  <si>
    <t>April DCM Date</t>
  </si>
  <si>
    <t>August DCM Date</t>
  </si>
  <si>
    <t>December DCM Date</t>
  </si>
  <si>
    <t>May DCM Date</t>
  </si>
  <si>
    <t>September DCM Date</t>
  </si>
  <si>
    <t>January DCM Date</t>
  </si>
  <si>
    <t>June DCM Date</t>
  </si>
  <si>
    <t>October DCM Date</t>
  </si>
  <si>
    <t>February DCM Date</t>
  </si>
  <si>
    <t>Interclubs</t>
  </si>
  <si>
    <t># of March Interclubs</t>
  </si>
  <si>
    <t># of July Interclubs</t>
  </si>
  <si>
    <t># of November Interclubs</t>
  </si>
  <si>
    <t># of April Interclubs</t>
  </si>
  <si>
    <t># of August Interclubs</t>
  </si>
  <si>
    <t># of December Interclubs</t>
  </si>
  <si>
    <t># of May Interclubs</t>
  </si>
  <si>
    <t># of September Interclubs</t>
  </si>
  <si>
    <t># of January Interclubs</t>
  </si>
  <si>
    <t># of June Interclubs</t>
  </si>
  <si>
    <t># of October Interclubs</t>
  </si>
  <si>
    <t># of February Interclubs</t>
  </si>
  <si>
    <t>Total # of Interclubs of the Year</t>
  </si>
  <si>
    <t>Event Totals</t>
  </si>
  <si>
    <t>Month / Year</t>
  </si>
  <si>
    <t>Service Hours</t>
  </si>
  <si>
    <t>Leadership Hours</t>
  </si>
  <si>
    <t>Fellowship Hours</t>
  </si>
  <si>
    <t>Service Hours per Member</t>
  </si>
  <si>
    <t>March</t>
  </si>
  <si>
    <t>April</t>
  </si>
  <si>
    <t>May</t>
  </si>
  <si>
    <t>June</t>
  </si>
  <si>
    <t>July</t>
  </si>
  <si>
    <t>August</t>
  </si>
  <si>
    <t>September</t>
  </si>
  <si>
    <t>October</t>
  </si>
  <si>
    <t>November</t>
  </si>
  <si>
    <t>December</t>
  </si>
  <si>
    <t>January</t>
  </si>
  <si>
    <t>February</t>
  </si>
  <si>
    <t>Year-to-Date Totals</t>
  </si>
  <si>
    <t>CO</t>
  </si>
  <si>
    <t>CA</t>
  </si>
  <si>
    <t>CS</t>
  </si>
  <si>
    <t>DSI</t>
  </si>
  <si>
    <t>AD</t>
  </si>
  <si>
    <t>SE</t>
  </si>
  <si>
    <t>MD</t>
  </si>
  <si>
    <t>FR</t>
  </si>
  <si>
    <t>KF</t>
  </si>
  <si>
    <t>IN</t>
  </si>
  <si>
    <t>WB</t>
  </si>
  <si>
    <t>DV</t>
  </si>
  <si>
    <t>DE</t>
  </si>
  <si>
    <t>INT</t>
  </si>
  <si>
    <t>HE</t>
  </si>
  <si>
    <t>Fundraising Totals</t>
  </si>
  <si>
    <t>PTP</t>
  </si>
  <si>
    <t>Kiwanis Family House</t>
  </si>
  <si>
    <t>Total DFIs</t>
  </si>
  <si>
    <t>Other Charities</t>
  </si>
  <si>
    <t>Admin Funds</t>
  </si>
  <si>
    <t>Growth Totals</t>
  </si>
  <si>
    <t>Month</t>
  </si>
  <si>
    <t>Change</t>
  </si>
  <si>
    <t>% Growth</t>
  </si>
  <si>
    <t>Club Trends in Service and Fundraising for</t>
  </si>
  <si>
    <t>Club Service Hours per Month</t>
  </si>
  <si>
    <t>2016-2017</t>
  </si>
  <si>
    <t>Total</t>
  </si>
  <si>
    <t>Total Money Fundraised for DFIs per Month</t>
  </si>
  <si>
    <t>Service</t>
  </si>
  <si>
    <t>KFH</t>
  </si>
  <si>
    <t>Service Hours Per Member</t>
  </si>
  <si>
    <t>Total Money Raised for DFIs</t>
  </si>
  <si>
    <t>What other service goals does your club have for this year?</t>
  </si>
  <si>
    <t>Additional Goals</t>
  </si>
  <si>
    <t>Leadership</t>
  </si>
  <si>
    <t>What administrative goals or leadership opportunities do you want to expand for your club members?</t>
  </si>
  <si>
    <t>Fellowship</t>
  </si>
  <si>
    <t># of Dues Paid Members</t>
  </si>
  <si>
    <t># of Interclubs</t>
  </si>
  <si>
    <t xml:space="preserve">Club Monthly Report Form for </t>
  </si>
  <si>
    <t>Monthly Report Form Updates</t>
  </si>
  <si>
    <t>MRF Revisions Made?</t>
  </si>
  <si>
    <t>Yes/No?</t>
  </si>
  <si>
    <t>Date of MRF Revision</t>
  </si>
  <si>
    <t>MM/DD/YY</t>
  </si>
  <si>
    <t>MONTHLY CLUB UPDATES</t>
  </si>
  <si>
    <t>Membership Update</t>
  </si>
  <si>
    <t># of Dues-Paid Members</t>
  </si>
  <si>
    <t># of Members Paid This Month</t>
  </si>
  <si>
    <t>Club Goals</t>
  </si>
  <si>
    <t>What are your club goals for this upcoming month, decided by your club board?</t>
  </si>
  <si>
    <t>Meetings</t>
  </si>
  <si>
    <t>General Meetings</t>
  </si>
  <si>
    <t>Week 1</t>
  </si>
  <si>
    <t>Week 2</t>
  </si>
  <si>
    <t>Week 3</t>
  </si>
  <si>
    <t>Week 4</t>
  </si>
  <si>
    <t>Week 5</t>
  </si>
  <si>
    <t>Date of Meeting</t>
  </si>
  <si>
    <t># Members Present</t>
  </si>
  <si>
    <t># Non-Home Club CKI'ers Present</t>
  </si>
  <si>
    <t># Kiwanians Present</t>
  </si>
  <si>
    <t>Divisional Council Meeting</t>
  </si>
  <si>
    <t># Guests (K-Fam or Other)</t>
  </si>
  <si>
    <t>Date of DCM</t>
  </si>
  <si>
    <t>Did Faculty Advisor Attend?</t>
  </si>
  <si>
    <t>President Present?</t>
  </si>
  <si>
    <t>Did Kiwanis Advisor Attend?</t>
  </si>
  <si>
    <t>Total Present:</t>
  </si>
  <si>
    <t>Date of Next DCM</t>
  </si>
  <si>
    <t>Board Meetings</t>
  </si>
  <si>
    <t># Board Members Present</t>
  </si>
  <si>
    <t># Guests</t>
  </si>
  <si>
    <t>DISTRICT BOARD COMMUNICATION &amp; FEEDBACK</t>
  </si>
  <si>
    <t>Lieutenant Governor</t>
  </si>
  <si>
    <t>LTG Contact:
Did they contact you this month?</t>
  </si>
  <si>
    <t>[Type here! Feel free to attach additional comments in your e-mail if space is limited.]</t>
  </si>
  <si>
    <t>Club Visit</t>
  </si>
  <si>
    <t>Phone Call</t>
  </si>
  <si>
    <t>E-Mail</t>
  </si>
  <si>
    <t>Newsletter</t>
  </si>
  <si>
    <t>Other</t>
  </si>
  <si>
    <t>District Board</t>
  </si>
  <si>
    <t>KIWANIS FAMILY REPORT</t>
  </si>
  <si>
    <t>CLUB STATISTICS</t>
  </si>
  <si>
    <t>Hours Totals</t>
  </si>
  <si>
    <t>Tags Total</t>
  </si>
  <si>
    <t>Other Charity</t>
  </si>
  <si>
    <t>March Totals</t>
  </si>
  <si>
    <t>Lieutenant Governor Usage</t>
  </si>
  <si>
    <t>School</t>
  </si>
  <si>
    <t>Membership Total</t>
  </si>
  <si>
    <t>Fundraising Total</t>
  </si>
  <si>
    <t>Service Hours from March</t>
  </si>
  <si>
    <t>Service Hours since March 1st</t>
  </si>
  <si>
    <t>Total KF Tags</t>
  </si>
  <si>
    <t>Total IN Tags</t>
  </si>
  <si>
    <t>FUNDRAISING</t>
  </si>
  <si>
    <t>District Funding Initiatives</t>
  </si>
  <si>
    <t>This section of the MRF is to include only the funds raised for the District Fundraising Initiatives. Please do not record funds that are raised for other charities or administrative funds here. Please record hours as Service if planning for the fundraiser occurred or if work was performed.</t>
  </si>
  <si>
    <t>Date</t>
  </si>
  <si>
    <t>Name of Fundraising Event</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</si>
  <si>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</si>
  <si>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</si>
  <si>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Funds Raised for DFIs This Month</t>
  </si>
  <si>
    <t>Any Other Charities</t>
  </si>
  <si>
    <t>This section of the MRF is to include only the funds raised for other charities. Please do not record funds that are raised for the DFIs or administrative funds here. Please record hours as Service if planning for the fundraiser occurred or if work was performed.</t>
  </si>
  <si>
    <t>Name of Charity</t>
  </si>
  <si>
    <t>Amount of Funds Raised</t>
  </si>
  <si>
    <t>Total Funds Raised for Other Charities This Month</t>
  </si>
  <si>
    <t>Administrative Funds</t>
  </si>
  <si>
    <t>This section of the MRF is to include only funds raised for your club for administrative purposes. Please do not record funds that are raised for the DFIs or other charities. Please record hours as Leadership if planning for the fundraiser occurred or if work was performed.</t>
  </si>
  <si>
    <t>Name of Fundraising Event / Source</t>
  </si>
  <si>
    <t>Amount of Funds Raised/Given</t>
  </si>
  <si>
    <t>Total Funds Raised for Administrative Funds This Month</t>
  </si>
  <si>
    <t>EVENTS LOG</t>
  </si>
  <si>
    <t>In the space below, please list all your club's events in chronological order. This includes all service projects, meetings, and/or socials. Please provide the date and name of the event, as well as the attendance number; in addition, please tag each event accordingly by putting an 'x' in the cell underneath the respective tag. Hours recorded should be the number of hours in total and should fall under Service (S), Leadership (L), or Fellowship (F) hours. Remember to mark at least one tag that correlates with that color; from there, you can add supplementary (green) tags. Contact me if you need any help!</t>
  </si>
  <si>
    <t>Name of Event</t>
  </si>
  <si>
    <t># Members Attended</t>
  </si>
  <si>
    <t>S</t>
  </si>
  <si>
    <t>L</t>
  </si>
  <si>
    <t>F</t>
  </si>
  <si>
    <t>April Totals</t>
  </si>
  <si>
    <t>Service Hours from April</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</si>
  <si>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</si>
  <si>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</si>
  <si>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May Totals</t>
  </si>
  <si>
    <t>Service Hours from May</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</si>
  <si>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</si>
  <si>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</si>
  <si>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Spring Season Reflection (March through May) for</t>
  </si>
  <si>
    <t>Goal</t>
  </si>
  <si>
    <t>Remaining</t>
  </si>
  <si>
    <t>Club Service through Spring</t>
  </si>
  <si>
    <t>Number of Hours</t>
  </si>
  <si>
    <t>What were your club's greatest challenges during this season?</t>
  </si>
  <si>
    <t>What plans/changes did you SUCCESSFULLY implement this season?</t>
  </si>
  <si>
    <t>What plans/changes did you UNSUCCESSFULLY implement this season?</t>
  </si>
  <si>
    <t>What suggestions do you have for your club's board next year?</t>
  </si>
  <si>
    <t>What ideas do you plan on implementing next season?</t>
  </si>
  <si>
    <t>Service Hours from June</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</si>
  <si>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</si>
  <si>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</si>
  <si>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</si>
  <si>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</si>
  <si>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August Totals</t>
  </si>
  <si>
    <t>Service Hours from August</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</si>
  <si>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</si>
  <si>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</si>
  <si>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Summer Season Reflection (June through August) for</t>
  </si>
  <si>
    <t>Club Service through Summer</t>
  </si>
  <si>
    <t>September Totals</t>
  </si>
  <si>
    <t>Service Hours from September</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</si>
  <si>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</si>
  <si>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</si>
  <si>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October Totals</t>
  </si>
  <si>
    <t>Service Hours from October</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</si>
  <si>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</si>
  <si>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</si>
  <si>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November Totals</t>
  </si>
  <si>
    <t>Service Hours from November</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</si>
  <si>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</si>
  <si>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</si>
  <si>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Fall Season Reflection (September through November) for</t>
  </si>
  <si>
    <t>Club Service through Fall</t>
  </si>
  <si>
    <t>December Totals</t>
  </si>
  <si>
    <t>Service Hours from December</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</si>
  <si>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</si>
  <si>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</si>
  <si>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JANUARY</t>
  </si>
  <si>
    <t>January Total</t>
  </si>
  <si>
    <t>Service Hours from January</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</si>
  <si>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</si>
  <si>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</si>
  <si>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FEBRUARY</t>
  </si>
  <si>
    <t>February Total</t>
  </si>
  <si>
    <t>Service Hours from February</t>
  </si>
  <si>
    <r>
      <t xml:space="preserve">Amount of Funds Raised for </t>
    </r>
    <r>
      <rPr>
        <b/>
        <u/>
        <sz val="12"/>
        <color rgb="FF000000"/>
        <rFont val="Century Gothic"/>
        <family val="2"/>
      </rPr>
      <t>PTP</t>
    </r>
  </si>
  <si>
    <r>
      <t xml:space="preserve">Amount of Funds Raised for </t>
    </r>
    <r>
      <rPr>
        <b/>
        <u/>
        <sz val="9"/>
        <color rgb="FF000000"/>
        <rFont val="Century Gothic"/>
        <family val="2"/>
      </rPr>
      <t>KFH</t>
    </r>
  </si>
  <si>
    <t>Winter Season Reflection (December through January) for</t>
  </si>
  <si>
    <t>Club Service through Winter</t>
  </si>
  <si>
    <t>Report Form Manuals</t>
  </si>
  <si>
    <t>The manuals serve as an in-depth explanation of both the CERF and the MRF. There is also a section dedicated to the explanations of tags, along with examples of events that can get those certain tags. In addition, the manual lists a few special cases of events that can't be covered here in the Instructions tab.</t>
  </si>
  <si>
    <t>Club Administration</t>
  </si>
  <si>
    <r>
      <t xml:space="preserve">This tab keeps track of both your club's executive board's , appointed board's , and advisors' contact information. Please make sure that this tab is </t>
    </r>
    <r>
      <rPr>
        <u/>
        <sz val="12"/>
        <color rgb="FFFF0000"/>
        <rFont val="Century Gothic"/>
        <family val="2"/>
      </rPr>
      <t>up to date</t>
    </r>
    <r>
      <rPr>
        <sz val="12"/>
        <rFont val="Century Gothic"/>
        <family val="2"/>
      </rPr>
      <t xml:space="preserve">. If you update someone's contact information, please mention it when you e-mail the MRF to the proper recipients so that I can update my own records. This tab also asks for your club's meeting information, mailing list, and website. Be sure to fill in the blanks for the name of your school and what division your club is in because that information is autofilled in the rest of the tabs. </t>
    </r>
    <r>
      <rPr>
        <sz val="12"/>
        <color rgb="FFFF0000"/>
        <rFont val="Century Gothic"/>
        <family val="2"/>
      </rPr>
      <t>Again, make sure to fill this out completely before starting any other tabs!</t>
    </r>
  </si>
  <si>
    <t>Club Membership Roster</t>
  </si>
  <si>
    <t>This tab is essentially a roster of all your members, both your paid and unpaid members. Filling out this tab will analyze membership trends to improve growth in the club, which can be seen in the Club Trends tab. Please make sure to fill out the member's "Renew Date" as this will properly distinguish between dues paid and non-dues paid members.</t>
  </si>
  <si>
    <t>Annual Totals</t>
  </si>
  <si>
    <t>Club Trends</t>
  </si>
  <si>
    <t>This tab shows your club's trends in service and fundraising in the past four years. Every year, you need to copy over the information from your club's MRF last term and input that data in the tables to make the graphs work. If you need any help,  please contact me! This tab is used to help your club grow and know what to expect at certain times of the year, so please regularly show this section to your board and club.</t>
  </si>
  <si>
    <t>This tab lists your club's goals for the year. These goals should be made by and discussed amongst your board throughout the year. Use the Club Trends tab to create S.M.A.R.T.E.R. goals!</t>
  </si>
  <si>
    <t>Months</t>
  </si>
  <si>
    <r>
      <t xml:space="preserve">These tabs represent your club's activity every month! Please fill out </t>
    </r>
    <r>
      <rPr>
        <sz val="12"/>
        <color rgb="FFFF0000"/>
        <rFont val="Century Gothic"/>
        <family val="2"/>
      </rPr>
      <t>all sections</t>
    </r>
    <r>
      <rPr>
        <sz val="12"/>
        <rFont val="Century Gothic"/>
        <family val="2"/>
      </rPr>
      <t xml:space="preserve"> in each of these tabs. Each tab should have directions on how to fill out each section, but if they aren't clear enough, please ask!</t>
    </r>
  </si>
  <si>
    <t>Seasonal Reflections</t>
  </si>
  <si>
    <t xml:space="preserve">These tabs help keep you and your club on track of your goals throughout the year. Each tab has a section at the top where you can view your club's progress and lay out what you want to do for the next season. </t>
  </si>
  <si>
    <t>TAGS GUIDE</t>
  </si>
  <si>
    <t>All Circle K events fall into one of the three categories: Service, Administrative, and Social; these three categories are parallel to our three tenets: Service, Leadership, and Fellowship. Depending on the nature of the event, the members who attend the event can get service hours, administrative hours, social hours, a combination of two, or all three.</t>
  </si>
  <si>
    <t>Service Tags</t>
  </si>
  <si>
    <t>Any service event that receives service hours should be tagged as CO, but depending on the nature of the service event, the event can be tagged with the other Service tags.</t>
  </si>
  <si>
    <t>Leadership Tags</t>
  </si>
  <si>
    <r>
      <t>Any event related to the operation of the club should be tagged as AD. Examples of administrative events include but are not limited to attending meetings (</t>
    </r>
    <r>
      <rPr>
        <i/>
        <sz val="12"/>
        <color theme="1"/>
        <rFont val="Century Gothic"/>
        <family val="2"/>
      </rPr>
      <t>e.g.</t>
    </r>
    <r>
      <rPr>
        <sz val="12"/>
        <color theme="1"/>
        <rFont val="Century Gothic"/>
        <family val="2"/>
      </rPr>
      <t xml:space="preserve"> general meetings, board meetings, committee meetings, Kiwanis meetings), tabling, and workshops.</t>
    </r>
  </si>
  <si>
    <t>Fellowship Tags</t>
  </si>
  <si>
    <t>Miscellaneous Tags</t>
  </si>
  <si>
    <t>Miscellaneous tags are supplementary. Remember that all events have to fall in one of the above three categories before getting a supplementary tag.</t>
  </si>
  <si>
    <t>Sound good? You can do it; I believe in you! Contact me if you are confused about anything in the MRF.
Remember, the MRF must be sent to the CNH District Executive Board and District Administrator (cnh-mrfs@googlegroups.com), Lieutenant Governor, Faculty Advisor, Kiwanis Advisor, Regional Advisor, and Club President by the 5th of every month. Revisions for the previous month can be made up until the 5th of the following month; you only get 30 days, so please use your time wisely!</t>
  </si>
  <si>
    <t>2017-2018</t>
  </si>
  <si>
    <t>If the District Kiwanis Family and Foundation committee asked supplemental questions through the Google Doc form, please answer them accordingly.</t>
  </si>
  <si>
    <t>Did your Kiwanis Family Chair, or anyone else respectively in charge, answer this month's questions?</t>
  </si>
  <si>
    <t>How has your respective LtG helped your club out within the past month?
Do you require any assistance for the upcoming month?</t>
  </si>
  <si>
    <t>How has the District Board helped your club out within the past month?
Do you require any assistance for the upcoming month?</t>
  </si>
  <si>
    <r>
      <rPr>
        <b/>
        <sz val="12"/>
        <color theme="1"/>
        <rFont val="Century Gothic"/>
        <family val="2"/>
      </rPr>
      <t>Community Service:</t>
    </r>
    <r>
      <rPr>
        <sz val="12"/>
        <color theme="1"/>
        <rFont val="Century Gothic"/>
        <family val="2"/>
      </rPr>
      <t xml:space="preserve"> An event where your club members are serving for the community without pay.</t>
    </r>
  </si>
  <si>
    <r>
      <rPr>
        <b/>
        <sz val="12"/>
        <color theme="1"/>
        <rFont val="Century Gothic"/>
        <family val="2"/>
      </rPr>
      <t>Campus Service:</t>
    </r>
    <r>
      <rPr>
        <sz val="12"/>
        <color theme="1"/>
        <rFont val="Century Gothic"/>
        <family val="2"/>
      </rPr>
      <t xml:space="preserve"> Any event where your club is doing community service on your school's campus, that is hosted by the school's administrative or student body.</t>
    </r>
  </si>
  <si>
    <r>
      <rPr>
        <b/>
        <sz val="12"/>
        <color theme="1"/>
        <rFont val="Century Gothic"/>
        <family val="2"/>
      </rPr>
      <t xml:space="preserve">Continuing Service: </t>
    </r>
    <r>
      <rPr>
        <sz val="12"/>
        <color theme="1"/>
        <rFont val="Century Gothic"/>
        <family val="2"/>
      </rPr>
      <t>An event that has been completed with the same organization repeatedly at least once a month for a two-month duration.</t>
    </r>
  </si>
  <si>
    <r>
      <rPr>
        <b/>
        <sz val="12"/>
        <color theme="1"/>
        <rFont val="Century Gothic"/>
        <family val="2"/>
      </rPr>
      <t xml:space="preserve">District: </t>
    </r>
    <r>
      <rPr>
        <sz val="12"/>
        <color theme="1"/>
        <rFont val="Century Gothic"/>
        <family val="2"/>
      </rPr>
      <t>An event hosted by and for the District.</t>
    </r>
  </si>
  <si>
    <r>
      <rPr>
        <b/>
        <sz val="12"/>
        <color theme="1"/>
        <rFont val="Century Gothic"/>
        <family val="2"/>
      </rPr>
      <t>International:</t>
    </r>
    <r>
      <rPr>
        <sz val="12"/>
        <color theme="1"/>
        <rFont val="Century Gothic"/>
        <family val="2"/>
      </rPr>
      <t xml:space="preserve"> An event hosted by Circle K International.</t>
    </r>
  </si>
  <si>
    <r>
      <rPr>
        <b/>
        <sz val="12"/>
        <color theme="1"/>
        <rFont val="Century Gothic"/>
        <family val="2"/>
      </rPr>
      <t>Club Hosted:</t>
    </r>
    <r>
      <rPr>
        <sz val="12"/>
        <color theme="1"/>
        <rFont val="Century Gothic"/>
        <family val="2"/>
      </rPr>
      <t xml:space="preserve"> Any event hosted through your Circle K club.</t>
    </r>
  </si>
  <si>
    <t>July Totals</t>
  </si>
  <si>
    <t>June Totals</t>
  </si>
  <si>
    <r>
      <rPr>
        <b/>
        <sz val="12"/>
        <color theme="1"/>
        <rFont val="Century Gothic"/>
        <family val="2"/>
      </rPr>
      <t>Membership Development:</t>
    </r>
    <r>
      <rPr>
        <sz val="12"/>
        <color theme="1"/>
        <rFont val="Century Gothic"/>
        <family val="2"/>
      </rPr>
      <t xml:space="preserve"> An event that promotes membership education, development, recruitment, and retention. Examples include: tabling, workshops, etc.</t>
    </r>
  </si>
  <si>
    <t>2018-2019 Service</t>
  </si>
  <si>
    <t>2018-2019</t>
  </si>
  <si>
    <t># Members Present (Home Club)</t>
  </si>
  <si>
    <r>
      <rPr>
        <b/>
        <sz val="12"/>
        <color theme="1"/>
        <rFont val="Century Gothic"/>
        <family val="2"/>
      </rPr>
      <t>Alumni:</t>
    </r>
    <r>
      <rPr>
        <sz val="12"/>
        <color theme="1"/>
        <rFont val="Century Gothic"/>
        <family val="2"/>
      </rPr>
      <t xml:space="preserve"> An event in which two members from a Circle K club and at least two alumni are present. An alumus/alumna is someone who was in Circle K and graduated from a college or university.</t>
    </r>
  </si>
  <si>
    <t xml:space="preserve">AL </t>
  </si>
  <si>
    <r>
      <rPr>
        <b/>
        <sz val="12"/>
        <color theme="1"/>
        <rFont val="Century Gothic"/>
        <family val="2"/>
      </rPr>
      <t>Interclub:</t>
    </r>
    <r>
      <rPr>
        <sz val="12"/>
        <color theme="1"/>
        <rFont val="Century Gothic"/>
        <family val="2"/>
      </rPr>
      <t xml:space="preserve"> An event in which there must be a certain amount of members from your Circle K club and only two members from another Circle K/Kiwanis Family club present, depending on your Circle K club's number of dues paid members. Clubs with less than or equal to 50 members need a minimum of two members present; clubs with 51-90 members need a minimum of three members present; and clubs with greater than or equal to 91 members need a minimum of four members present. Interclub events cannot be Club Hosted (HE), with the exception of Service Events.</t>
    </r>
  </si>
  <si>
    <r>
      <rPr>
        <b/>
        <sz val="12"/>
        <color theme="1"/>
        <rFont val="Century Gothic"/>
        <family val="2"/>
      </rPr>
      <t>Webinar:</t>
    </r>
    <r>
      <rPr>
        <sz val="12"/>
        <color theme="1"/>
        <rFont val="Century Gothic"/>
        <family val="2"/>
      </rPr>
      <t xml:space="preserve"> A workshop that is broadcasted online on the Club, Division, District, or International level.</t>
    </r>
  </si>
  <si>
    <t>AL</t>
  </si>
  <si>
    <t>2019 - 2020 Administration Roster for</t>
  </si>
  <si>
    <t>2019 - 2020 Membership Roster for</t>
  </si>
  <si>
    <t>2019 - 2020 Annual Totals for</t>
  </si>
  <si>
    <t>2019-2020</t>
  </si>
  <si>
    <t>2019-2020 Service</t>
  </si>
  <si>
    <t>2019 - 2020 Club Goals for</t>
  </si>
  <si>
    <r>
      <t xml:space="preserve">Amount of Funds Raised for </t>
    </r>
    <r>
      <rPr>
        <b/>
        <u/>
        <sz val="10"/>
        <color rgb="FF000000"/>
        <rFont val="Century Gothic"/>
        <family val="2"/>
      </rPr>
      <t>TP</t>
    </r>
  </si>
  <si>
    <t>Since March 2019</t>
  </si>
  <si>
    <t>Cumulative DFI Funds since March 2019</t>
  </si>
  <si>
    <t>Cumulative Total of Funds for Other Charities since March 2019</t>
  </si>
  <si>
    <t>Cumulative Total of Administrative Funds since March 2019</t>
  </si>
  <si>
    <t>TP</t>
  </si>
  <si>
    <r>
      <t>If you are reading this, I would like to thank you for taking the time to read this page! Of course, I will answer any of your questions about the MRF, but the answers to the most basic questions can be found here. In this tab, I will go over the Club, Annual, and Monthly/Seasonal Tabs; in addition, there will be a brief description of each tab. If your question cannot be answered here, please ask me, or click the link below to be directed to the Report Form Manuals! Also, please remember to name this file in the format "SchoolName Month MRF 1920" (</t>
    </r>
    <r>
      <rPr>
        <i/>
        <sz val="12"/>
        <color theme="0"/>
        <rFont val="Century Gothic"/>
        <family val="2"/>
      </rPr>
      <t xml:space="preserve">e.g. </t>
    </r>
    <r>
      <rPr>
        <sz val="12"/>
        <color theme="0"/>
        <rFont val="Century Gothic"/>
        <family val="2"/>
      </rPr>
      <t>Circle K University March MRF 1920). Please feel free to e-mail me with any questions in regards to your Monthly Report Form!</t>
    </r>
  </si>
  <si>
    <t>ISP</t>
  </si>
  <si>
    <t>Trevor Project</t>
  </si>
  <si>
    <t xml:space="preserve">You do not need to fill out anything in this tab since it autofills based on the data from the Monthly tabs. You can utilize this tab to reflect on your clubs totals per month throughout the term! </t>
  </si>
  <si>
    <r>
      <rPr>
        <b/>
        <sz val="12"/>
        <color theme="1"/>
        <rFont val="Century Gothic"/>
        <family val="2"/>
      </rPr>
      <t>Fundraiser:</t>
    </r>
    <r>
      <rPr>
        <sz val="12"/>
        <color theme="1"/>
        <rFont val="Century Gothic"/>
        <family val="2"/>
      </rPr>
      <t xml:space="preserve"> A home club-hosted event that raises money for a charity or for administrative funds. If 100% of the proceeds are donated to charity, then service planning hours may be given to the individuals who helped plan the event. Members who attended the event cannot simply receive service hours. If any portion of the proceeds go to the club's administrative funds, then the planning hours given may only be administrative.</t>
    </r>
  </si>
  <si>
    <r>
      <rPr>
        <b/>
        <sz val="12"/>
        <color theme="1"/>
        <rFont val="Century Gothic"/>
        <family val="2"/>
      </rPr>
      <t>International Service Partner:</t>
    </r>
    <r>
      <rPr>
        <sz val="12"/>
        <color theme="1"/>
        <rFont val="Century Gothic"/>
        <family val="2"/>
      </rPr>
      <t xml:space="preserve"> Any event that contributes to or involves an international service partner or preferred charity. </t>
    </r>
  </si>
  <si>
    <r>
      <rPr>
        <b/>
        <sz val="12"/>
        <color theme="1"/>
        <rFont val="Century Gothic"/>
        <family val="2"/>
      </rPr>
      <t>District Service Initiative:</t>
    </r>
    <r>
      <rPr>
        <sz val="12"/>
        <color theme="1"/>
        <rFont val="Century Gothic"/>
        <family val="2"/>
      </rPr>
      <t xml:space="preserve"> Any event that contributes to the current District Service Initiative, Focusing on Education.</t>
    </r>
  </si>
  <si>
    <r>
      <t>Any event in which club members are socially interacting with one another should be tagged as SE (</t>
    </r>
    <r>
      <rPr>
        <i/>
        <sz val="12"/>
        <color theme="1"/>
        <rFont val="Century Gothic"/>
        <family val="2"/>
      </rPr>
      <t>e.g.</t>
    </r>
    <r>
      <rPr>
        <sz val="12"/>
        <color theme="1"/>
        <rFont val="Century Gothic"/>
        <family val="2"/>
      </rPr>
      <t xml:space="preserve"> an eating social after an event, movie nights, banquets).</t>
    </r>
  </si>
  <si>
    <r>
      <rPr>
        <b/>
        <sz val="12"/>
        <color theme="1"/>
        <rFont val="Century Gothic"/>
        <family val="2"/>
      </rPr>
      <t xml:space="preserve">Kiwanis Family: </t>
    </r>
    <r>
      <rPr>
        <sz val="12"/>
        <color theme="1"/>
        <rFont val="Century Gothic"/>
        <family val="2"/>
      </rPr>
      <t>An event in which at least two members from your Circle K club and at least two members from another non-Circle K Kiwanis Family club (</t>
    </r>
    <r>
      <rPr>
        <i/>
        <sz val="12"/>
        <color theme="1"/>
        <rFont val="Century Gothic"/>
        <family val="2"/>
      </rPr>
      <t>e.g.</t>
    </r>
    <r>
      <rPr>
        <sz val="12"/>
        <color theme="1"/>
        <rFont val="Century Gothic"/>
        <family val="2"/>
      </rPr>
      <t xml:space="preserve"> Key Club, Kiwanis) are present. Examples include: Kiwanis meetings, Key to College, Kiwanis Takeover, etc.</t>
    </r>
  </si>
  <si>
    <r>
      <rPr>
        <b/>
        <sz val="12"/>
        <color theme="1"/>
        <rFont val="Century Gothic"/>
        <family val="2"/>
      </rPr>
      <t>Divisional:</t>
    </r>
    <r>
      <rPr>
        <sz val="12"/>
        <color theme="1"/>
        <rFont val="Century Gothic"/>
        <family val="2"/>
      </rPr>
      <t xml:space="preserve"> An in-person event hosted for your home Division, which is usually hosted by the respective Lieutenant Governor (and Divisional Leadership Team).</t>
    </r>
  </si>
  <si>
    <t>Membership Totals per Term</t>
  </si>
  <si>
    <r>
      <t xml:space="preserve">Hello, fellow Secretary!
Congratulations on being elected or appointed as your club’s Secretary! In this position, you will essentially become the backbone of your club, and the glue that holds your board together. In the Monthly Report Form (MRF), you will be accumulating all records of a certain month into the respective tab, recording your club goals, reflecting on club trends, providing feedback to the District Board, and more! Be sure that when a member chairs an event and is in charge of the Club Event Report Form that they fill it out as thoroughly and accurately as possible for you to be able to report it onto this form correctly! 
</t>
    </r>
    <r>
      <rPr>
        <b/>
        <sz val="10"/>
        <color rgb="FFFF0000"/>
        <rFont val="Century Gothic"/>
        <family val="2"/>
      </rPr>
      <t>The MRF is submitted to your CNH District Executive Board and District Administrator (cnh-mrfs@googlegroups.com), Lieutenant Governor, Faculty Advisor, Kiwanis Advisor, Regional Advisor, and Club Board by the 5th of every month</t>
    </r>
    <r>
      <rPr>
        <sz val="10"/>
        <color rgb="FF000000"/>
        <rFont val="Century Gothic"/>
        <family val="2"/>
      </rPr>
      <t xml:space="preserve">. Please complete the MRF as accurately as possible so that you will be able to use it as reference when it comes time to fill out awards before District Convention. </t>
    </r>
    <r>
      <rPr>
        <b/>
        <sz val="10"/>
        <color rgb="FFFF0000"/>
        <rFont val="Century Gothic"/>
        <family val="2"/>
      </rPr>
      <t xml:space="preserve">To indicate areas that automatically fill out using formulas, those boxes will be </t>
    </r>
    <r>
      <rPr>
        <b/>
        <u/>
        <sz val="10"/>
        <color theme="7"/>
        <rFont val="Century Gothic"/>
        <family val="2"/>
      </rPr>
      <t>YELLOW</t>
    </r>
    <r>
      <rPr>
        <b/>
        <sz val="10"/>
        <color rgb="FFFF0000"/>
        <rFont val="Century Gothic"/>
        <family val="2"/>
      </rPr>
      <t>, so that you know which areas to avoid!</t>
    </r>
    <r>
      <rPr>
        <sz val="10"/>
        <color rgb="FF000000"/>
        <rFont val="Century Gothic"/>
        <family val="2"/>
      </rPr>
      <t xml:space="preserve">
If there are any questions on filling out the MRF, please do not hesitate to ask me any questions or refer to the manual provided onto the CNH Circle K website!
Warm Regards,
Jennifer Sandoval
2019-2020 District Secretary
secretary@cnhcirclek.org or cki.jsandoval@gmail.com
</t>
    </r>
    <r>
      <rPr>
        <b/>
        <sz val="10"/>
        <color rgb="FFFF0000"/>
        <rFont val="Century Gothic"/>
        <family val="2"/>
      </rPr>
      <t>Revisions:</t>
    </r>
    <r>
      <rPr>
        <sz val="10"/>
        <color rgb="FFFF0000"/>
        <rFont val="Century Gothic"/>
        <family val="2"/>
      </rPr>
      <t xml:space="preserve"> Revisions can be submitted by the 5th of the following month. You only have thirty (30) days to submit revisions so please use your time wisely. 
</t>
    </r>
    <r>
      <rPr>
        <b/>
        <sz val="10"/>
        <color rgb="FFFF0000"/>
        <rFont val="Century Gothic"/>
        <family val="2"/>
      </rPr>
      <t>Extensions:</t>
    </r>
    <r>
      <rPr>
        <sz val="10"/>
        <color rgb="FFFF0000"/>
        <rFont val="Century Gothic"/>
        <family val="2"/>
      </rPr>
      <t xml:space="preserve"> If for any reason you need an extension, please e-mail your Lieutenant Governor, your club President, and myself as this may affect our work as well.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</si>
</sst>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Red]&quot;$&quot;#,##0.00"/>
    <numFmt numFmtId="165" formatCode="&quot;$&quot;#,##0.00;[Red]\-&quot;$&quot;#,##0.00"/>
    <numFmt numFmtId="166" formatCode="&quot;$&quot;#,##0.00"/>
  </numFmts>
  <fonts count="52" x14ac:knownFonts="1">
    <font>
      <sz val="12"/>
      <color rgb="FF000000"/>
      <name val="Calibri"/>
    </font>
    <font>
      <sz val="12"/>
      <color rgb="FF000000"/>
      <name val="Century Gothic"/>
      <family val="2"/>
    </font>
    <font>
      <sz val="12"/>
      <name val="Calibri"/>
      <family val="2"/>
    </font>
    <font>
      <sz val="10"/>
      <color rgb="FF000000"/>
      <name val="Century Gothic"/>
      <family val="2"/>
    </font>
    <font>
      <sz val="11"/>
      <color rgb="FF000000"/>
      <name val="Garamond"/>
      <family val="1"/>
    </font>
    <font>
      <b/>
      <sz val="12"/>
      <color rgb="FFFFFFFF"/>
      <name val="Century Gothic"/>
      <family val="2"/>
    </font>
    <font>
      <b/>
      <sz val="18"/>
      <color rgb="FF000000"/>
      <name val="Century Gothic"/>
      <family val="2"/>
    </font>
    <font>
      <sz val="16"/>
      <color rgb="FF000000"/>
      <name val="Century Gothic"/>
      <family val="2"/>
    </font>
    <font>
      <b/>
      <sz val="12"/>
      <color rgb="FF000000"/>
      <name val="Century Gothic"/>
      <family val="2"/>
    </font>
    <font>
      <b/>
      <sz val="16"/>
      <color rgb="FFFFFFFF"/>
      <name val="Century Gothic"/>
      <family val="2"/>
    </font>
    <font>
      <b/>
      <sz val="12"/>
      <name val="Century Gothic"/>
      <family val="2"/>
    </font>
    <font>
      <b/>
      <sz val="10"/>
      <name val="Century Gothic"/>
      <family val="2"/>
    </font>
    <font>
      <b/>
      <sz val="14"/>
      <name val="Century Gothic"/>
      <family val="2"/>
    </font>
    <font>
      <sz val="12"/>
      <name val="Century Gothic"/>
      <family val="2"/>
    </font>
    <font>
      <sz val="12"/>
      <color rgb="FFFFFFFF"/>
      <name val="Calibri"/>
      <family val="2"/>
    </font>
    <font>
      <sz val="18"/>
      <color rgb="FF000000"/>
      <name val="Calibri"/>
      <family val="2"/>
    </font>
    <font>
      <sz val="16"/>
      <color rgb="FF000000"/>
      <name val="Calibri"/>
      <family val="2"/>
    </font>
    <font>
      <b/>
      <sz val="18"/>
      <name val="Century Gothic"/>
      <family val="2"/>
    </font>
    <font>
      <b/>
      <sz val="14"/>
      <color rgb="FF000000"/>
      <name val="Century Gothic"/>
      <family val="2"/>
    </font>
    <font>
      <b/>
      <sz val="16"/>
      <color rgb="FF000000"/>
      <name val="Century Gothic"/>
      <family val="2"/>
    </font>
    <font>
      <b/>
      <sz val="18"/>
      <color rgb="FFFFFFFF"/>
      <name val="Century Gothic"/>
      <family val="2"/>
    </font>
    <font>
      <b/>
      <sz val="11"/>
      <color rgb="FF000000"/>
      <name val="Century Gothic"/>
      <family val="2"/>
    </font>
    <font>
      <b/>
      <sz val="9"/>
      <color rgb="FF000000"/>
      <name val="Century Gothic"/>
      <family val="2"/>
    </font>
    <font>
      <b/>
      <sz val="10"/>
      <color rgb="FF000000"/>
      <name val="Century Gothic"/>
      <family val="2"/>
    </font>
    <font>
      <b/>
      <sz val="8"/>
      <color rgb="FF000000"/>
      <name val="Century Gothic"/>
      <family val="2"/>
    </font>
    <font>
      <b/>
      <sz val="22"/>
      <color rgb="FF000000"/>
      <name val="Century Gothic"/>
      <family val="2"/>
    </font>
    <font>
      <b/>
      <sz val="7"/>
      <color rgb="FF000000"/>
      <name val="Century Gothic"/>
      <family val="2"/>
    </font>
    <font>
      <b/>
      <u/>
      <sz val="12"/>
      <color rgb="FF000000"/>
      <name val="Century Gothic"/>
      <family val="2"/>
    </font>
    <font>
      <b/>
      <u/>
      <sz val="10"/>
      <color rgb="FF000000"/>
      <name val="Century Gothic"/>
      <family val="2"/>
    </font>
    <font>
      <b/>
      <u/>
      <sz val="9"/>
      <color rgb="FF000000"/>
      <name val="Century Gothic"/>
      <family val="2"/>
    </font>
    <font>
      <sz val="12"/>
      <color theme="1"/>
      <name val="Century Gothic"/>
      <family val="2"/>
    </font>
    <font>
      <sz val="12"/>
      <color theme="0"/>
      <name val="Century Gothic"/>
      <family val="2"/>
    </font>
    <font>
      <i/>
      <sz val="12"/>
      <color theme="0"/>
      <name val="Century Gothic"/>
      <family val="2"/>
    </font>
    <font>
      <u/>
      <sz val="12"/>
      <color theme="10"/>
      <name val="Calibri"/>
      <family val="2"/>
      <scheme val="minor"/>
    </font>
    <font>
      <u/>
      <sz val="16"/>
      <color theme="10"/>
      <name val="Century Gothic"/>
      <family val="2"/>
    </font>
    <font>
      <u/>
      <sz val="12"/>
      <color rgb="FFFF0000"/>
      <name val="Century Gothic"/>
      <family val="2"/>
    </font>
    <font>
      <sz val="12"/>
      <color rgb="FFFF0000"/>
      <name val="Century Gothic"/>
      <family val="2"/>
    </font>
    <font>
      <u/>
      <sz val="16"/>
      <color theme="0"/>
      <name val="Century Gothic"/>
      <family val="2"/>
    </font>
    <font>
      <sz val="16"/>
      <color theme="1"/>
      <name val="Century Gothic"/>
      <family val="2"/>
    </font>
    <font>
      <b/>
      <sz val="18"/>
      <color theme="0"/>
      <name val="Century Gothic"/>
      <family val="2"/>
    </font>
    <font>
      <b/>
      <sz val="18"/>
      <color indexed="12"/>
      <name val="Century Gothic"/>
      <family val="2"/>
    </font>
    <font>
      <b/>
      <sz val="14"/>
      <color theme="1"/>
      <name val="Century Gothic"/>
      <family val="2"/>
    </font>
    <font>
      <b/>
      <sz val="12"/>
      <color theme="1"/>
      <name val="Century Gothic"/>
      <family val="2"/>
    </font>
    <font>
      <i/>
      <sz val="12"/>
      <color theme="1"/>
      <name val="Century Gothic"/>
      <family val="2"/>
    </font>
    <font>
      <sz val="12"/>
      <color rgb="FF000000"/>
      <name val="Calibri"/>
      <family val="2"/>
    </font>
    <font>
      <sz val="9"/>
      <color indexed="81"/>
      <name val="Tahoma"/>
      <family val="2"/>
    </font>
    <font>
      <b/>
      <sz val="9"/>
      <color indexed="81"/>
      <name val="Tahoma"/>
      <family val="2"/>
    </font>
    <font>
      <b/>
      <sz val="10"/>
      <color rgb="FFFF0000"/>
      <name val="Century Gothic"/>
      <family val="2"/>
    </font>
    <font>
      <sz val="10"/>
      <color rgb="FFFF0000"/>
      <name val="Century Gothic"/>
      <family val="2"/>
    </font>
    <font>
      <sz val="8"/>
      <color rgb="FF000000"/>
      <name val="Segoe UI"/>
      <family val="2"/>
    </font>
    <font>
      <b/>
      <u/>
      <sz val="10"/>
      <color theme="7"/>
      <name val="Century Gothic"/>
      <family val="2"/>
    </font>
    <font>
      <u/>
      <sz val="9"/>
      <color indexed="81"/>
      <name val="Tahoma"/>
      <family val="2"/>
    </font>
  </fonts>
  <fills count="72">
    <fill>
      <patternFill patternType="none"/>
    </fill>
    <fill>
      <patternFill patternType="gray125"/>
    </fill>
    <fill>
      <patternFill patternType="solid">
        <fgColor rgb="FF4F7534"/>
        <bgColor rgb="FF4F7534"/>
      </patternFill>
    </fill>
    <fill>
      <patternFill patternType="solid">
        <fgColor rgb="FFF2F2F2"/>
        <bgColor rgb="FFF2F2F2"/>
      </patternFill>
    </fill>
    <fill>
      <patternFill patternType="solid">
        <fgColor rgb="FFB8C7DC"/>
        <bgColor rgb="FFB8C7DC"/>
      </patternFill>
    </fill>
    <fill>
      <patternFill patternType="solid">
        <fgColor rgb="FF04264E"/>
        <bgColor rgb="FF04264E"/>
      </patternFill>
    </fill>
    <fill>
      <patternFill patternType="solid">
        <fgColor rgb="FFFFFFFF"/>
        <bgColor rgb="FFFFFFFF"/>
      </patternFill>
    </fill>
    <fill>
      <patternFill patternType="solid">
        <fgColor rgb="FF008ABC"/>
        <bgColor rgb="FF008ABC"/>
      </patternFill>
    </fill>
    <fill>
      <patternFill patternType="solid">
        <fgColor rgb="FFD8D8D8"/>
        <bgColor rgb="FFD8D8D8"/>
      </patternFill>
    </fill>
    <fill>
      <patternFill patternType="solid">
        <fgColor rgb="FF55031B"/>
        <bgColor rgb="FF55031B"/>
      </patternFill>
    </fill>
    <fill>
      <patternFill patternType="solid">
        <fgColor rgb="FF828859"/>
        <bgColor rgb="FF828859"/>
      </patternFill>
    </fill>
    <fill>
      <patternFill patternType="solid">
        <fgColor rgb="FF9BBB59"/>
        <bgColor rgb="FF9BBB59"/>
      </patternFill>
    </fill>
    <fill>
      <patternFill patternType="solid">
        <fgColor rgb="FF527223"/>
        <bgColor rgb="FF527223"/>
      </patternFill>
    </fill>
    <fill>
      <patternFill patternType="solid">
        <fgColor rgb="FFB9FF4E"/>
        <bgColor rgb="FFB9FF4E"/>
      </patternFill>
    </fill>
    <fill>
      <patternFill patternType="solid">
        <fgColor rgb="FFE8D876"/>
        <bgColor rgb="FFE8D876"/>
      </patternFill>
    </fill>
    <fill>
      <patternFill patternType="solid">
        <fgColor rgb="FFDC6324"/>
        <bgColor rgb="FFDC6324"/>
      </patternFill>
    </fill>
    <fill>
      <patternFill patternType="solid">
        <fgColor rgb="FFD9D9D9"/>
        <bgColor rgb="FFD9D9D9"/>
      </patternFill>
    </fill>
    <fill>
      <patternFill patternType="solid">
        <fgColor rgb="FF4F81BD"/>
        <bgColor rgb="FF4F81BD"/>
      </patternFill>
    </fill>
    <fill>
      <patternFill patternType="solid">
        <fgColor rgb="FFF79646"/>
        <bgColor rgb="FFF79646"/>
      </patternFill>
    </fill>
    <fill>
      <patternFill patternType="solid">
        <fgColor rgb="FF4BACC6"/>
        <bgColor rgb="FF4BACC6"/>
      </patternFill>
    </fill>
    <fill>
      <patternFill patternType="solid">
        <fgColor rgb="FF7F7F7F"/>
        <bgColor rgb="FF7F7F7F"/>
      </patternFill>
    </fill>
    <fill>
      <patternFill patternType="solid">
        <fgColor rgb="FFAAF86D"/>
        <bgColor rgb="FFAAF86D"/>
      </patternFill>
    </fill>
    <fill>
      <patternFill patternType="solid">
        <fgColor rgb="FFDA9694"/>
        <bgColor rgb="FFDA9694"/>
      </patternFill>
    </fill>
    <fill>
      <patternFill patternType="solid">
        <fgColor rgb="FFD2E5FF"/>
        <bgColor rgb="FFD2E5FF"/>
      </patternFill>
    </fill>
    <fill>
      <patternFill patternType="solid">
        <fgColor rgb="FFFEEC83"/>
        <bgColor rgb="FFFEEC83"/>
      </patternFill>
    </fill>
    <fill>
      <patternFill patternType="solid">
        <fgColor rgb="FFFF722C"/>
        <bgColor rgb="FFFF722C"/>
      </patternFill>
    </fill>
    <fill>
      <patternFill patternType="solid">
        <fgColor rgb="FFD0E2FF"/>
        <bgColor rgb="FFD0E2FF"/>
      </patternFill>
    </fill>
    <fill>
      <patternFill patternType="solid">
        <fgColor rgb="FFB6FF50"/>
        <bgColor rgb="FFB6FF50"/>
      </patternFill>
    </fill>
    <fill>
      <patternFill patternType="solid">
        <fgColor rgb="FFB570BA"/>
        <bgColor rgb="FFB570BA"/>
      </patternFill>
    </fill>
    <fill>
      <patternFill patternType="solid">
        <fgColor rgb="FF8BFBFA"/>
        <bgColor rgb="FF8BFBFA"/>
      </patternFill>
    </fill>
    <fill>
      <patternFill patternType="solid">
        <fgColor rgb="FF80FF00"/>
        <bgColor rgb="FF80FF00"/>
      </patternFill>
    </fill>
    <fill>
      <patternFill patternType="solid">
        <fgColor rgb="FF00FFFF"/>
        <bgColor rgb="FF00FFFF"/>
      </patternFill>
    </fill>
    <fill>
      <patternFill patternType="solid">
        <fgColor rgb="FF00BCFF"/>
        <bgColor rgb="FF00BCFF"/>
      </patternFill>
    </fill>
    <fill>
      <patternFill patternType="solid">
        <fgColor rgb="FFFEFB54"/>
        <bgColor rgb="FFFEFB54"/>
      </patternFill>
    </fill>
    <fill>
      <patternFill patternType="solid">
        <fgColor rgb="FF5AA5F6"/>
        <bgColor rgb="FF5AA5F6"/>
      </patternFill>
    </fill>
    <fill>
      <patternFill patternType="solid">
        <fgColor rgb="FFE880D5"/>
        <bgColor rgb="FFE880D5"/>
      </patternFill>
    </fill>
    <fill>
      <patternFill patternType="solid">
        <fgColor rgb="FFFF0000"/>
        <bgColor rgb="FFFF0000"/>
      </patternFill>
    </fill>
    <fill>
      <patternFill patternType="solid">
        <fgColor rgb="FFFFFF00"/>
        <bgColor rgb="FFFFFF00"/>
      </patternFill>
    </fill>
    <fill>
      <patternFill patternType="solid">
        <fgColor rgb="FF0080FF"/>
        <bgColor rgb="FF0080FF"/>
      </patternFill>
    </fill>
    <fill>
      <patternFill patternType="solid">
        <fgColor rgb="FFFF6FCF"/>
        <bgColor rgb="FFFF6FCF"/>
      </patternFill>
    </fill>
    <fill>
      <patternFill patternType="solid">
        <fgColor rgb="FFFBE6AF"/>
        <bgColor rgb="FFFBE6AF"/>
      </patternFill>
    </fill>
    <fill>
      <patternFill patternType="solid">
        <fgColor rgb="FFF3BE80"/>
        <bgColor rgb="FFF3BE80"/>
      </patternFill>
    </fill>
    <fill>
      <patternFill patternType="solid">
        <fgColor rgb="FF90572B"/>
        <bgColor rgb="FF90572B"/>
      </patternFill>
    </fill>
    <fill>
      <patternFill patternType="solid">
        <fgColor rgb="FF800000"/>
        <bgColor rgb="FF800000"/>
      </patternFill>
    </fill>
    <fill>
      <patternFill patternType="solid">
        <fgColor rgb="FF953734"/>
        <bgColor rgb="FF953734"/>
      </patternFill>
    </fill>
    <fill>
      <patternFill patternType="solid">
        <fgColor rgb="FFFFCC66"/>
        <bgColor rgb="FFFFCC66"/>
      </patternFill>
    </fill>
    <fill>
      <patternFill patternType="solid">
        <fgColor rgb="FFFF8000"/>
        <bgColor rgb="FFFF8000"/>
      </patternFill>
    </fill>
    <fill>
      <patternFill patternType="solid">
        <fgColor rgb="FF804000"/>
        <bgColor rgb="FF804000"/>
      </patternFill>
    </fill>
    <fill>
      <patternFill patternType="solid">
        <fgColor rgb="FF70F63B"/>
        <bgColor rgb="FF70F63B"/>
      </patternFill>
    </fill>
    <fill>
      <patternFill patternType="solid">
        <fgColor rgb="FF6666FF"/>
        <bgColor rgb="FF6666FF"/>
      </patternFill>
    </fill>
    <fill>
      <patternFill patternType="solid">
        <fgColor rgb="FFFF66FF"/>
        <bgColor rgb="FFFF66FF"/>
      </patternFill>
    </fill>
    <fill>
      <patternFill patternType="solid">
        <fgColor rgb="FF66CCFF"/>
        <bgColor rgb="FF66CCFF"/>
      </patternFill>
    </fill>
    <fill>
      <patternFill patternType="solid">
        <fgColor rgb="FF00FF00"/>
        <bgColor rgb="FF00FF00"/>
      </patternFill>
    </fill>
    <fill>
      <patternFill patternType="solid">
        <fgColor rgb="FF4F7534"/>
        <bgColor indexed="64"/>
      </patternFill>
    </fill>
    <fill>
      <patternFill patternType="solid">
        <fgColor rgb="FFFFFF00"/>
        <bgColor indexed="64"/>
      </patternFill>
    </fill>
    <fill>
      <patternFill patternType="solid">
        <fgColor rgb="FFFFFF01"/>
        <bgColor indexed="64"/>
      </patternFill>
    </fill>
    <fill>
      <patternFill patternType="solid">
        <fgColor rgb="FFFEFF00"/>
        <bgColor indexed="64"/>
      </patternFill>
    </fill>
    <fill>
      <patternFill patternType="solid">
        <fgColor theme="4"/>
        <bgColor indexed="64"/>
      </patternFill>
    </fill>
    <fill>
      <patternFill patternType="solid">
        <fgColor rgb="FFB8C7DC"/>
        <bgColor indexed="64"/>
      </patternFill>
    </fill>
    <fill>
      <patternFill patternType="solid">
        <fgColor rgb="FFB8C7DC"/>
        <bgColor rgb="FF000000"/>
      </patternFill>
    </fill>
    <fill>
      <patternFill patternType="solid">
        <fgColor rgb="FF04264E"/>
        <bgColor indexed="64"/>
      </patternFill>
    </fill>
    <fill>
      <patternFill patternType="solid">
        <fgColor rgb="FF008ABC"/>
        <bgColor indexed="64"/>
      </patternFill>
    </fill>
    <fill>
      <patternFill patternType="solid">
        <fgColor rgb="FF008ABC"/>
        <bgColor rgb="FF000000"/>
      </patternFill>
    </fill>
    <fill>
      <patternFill patternType="solid">
        <fgColor rgb="FF527223"/>
        <bgColor indexed="64"/>
      </patternFill>
    </fill>
    <fill>
      <patternFill patternType="solid">
        <fgColor theme="7" tint="0.59999389629810485"/>
        <bgColor indexed="64"/>
      </patternFill>
    </fill>
    <fill>
      <patternFill patternType="solid">
        <fgColor theme="7" tint="0.59999389629810485"/>
        <bgColor rgb="FFFFFFFF"/>
      </patternFill>
    </fill>
    <fill>
      <patternFill patternType="solid">
        <fgColor theme="7" tint="0.59999389629810485"/>
        <bgColor rgb="FFD8D8D8"/>
      </patternFill>
    </fill>
    <fill>
      <patternFill patternType="solid">
        <fgColor theme="7" tint="0.59999389629810485"/>
        <bgColor rgb="FFD9D9D9"/>
      </patternFill>
    </fill>
    <fill>
      <patternFill patternType="solid">
        <fgColor rgb="FFC885FF"/>
        <bgColor rgb="FF800080"/>
      </patternFill>
    </fill>
    <fill>
      <patternFill patternType="solid">
        <fgColor rgb="FFC885FF"/>
        <bgColor indexed="64"/>
      </patternFill>
    </fill>
    <fill>
      <patternFill patternType="solid">
        <fgColor theme="4" tint="0.59999389629810485"/>
        <bgColor rgb="FF4F81BD"/>
      </patternFill>
    </fill>
    <fill>
      <patternFill patternType="solid">
        <fgColor theme="0"/>
        <bgColor indexed="64"/>
      </patternFill>
    </fill>
  </fills>
  <borders count="82">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ck">
        <color rgb="FF000000"/>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bottom style="thin">
        <color rgb="FF000000"/>
      </bottom>
      <diagonal/>
    </border>
    <border>
      <left/>
      <right style="thick">
        <color rgb="FF000000"/>
      </right>
      <top/>
      <bottom style="thin">
        <color rgb="FF00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auto="1"/>
      </top>
      <bottom/>
      <diagonal/>
    </border>
    <border>
      <left style="thin">
        <color auto="1"/>
      </left>
      <right/>
      <top/>
      <bottom style="thin">
        <color rgb="FF000000"/>
      </bottom>
      <diagonal/>
    </border>
    <border>
      <left style="thin">
        <color rgb="FF000000"/>
      </left>
      <right style="thick">
        <color indexed="64"/>
      </right>
      <top style="thin">
        <color rgb="FF000000"/>
      </top>
      <bottom style="thin">
        <color rgb="FF000000"/>
      </bottom>
      <diagonal/>
    </border>
    <border>
      <left/>
      <right style="thick">
        <color indexed="64"/>
      </right>
      <top style="thin">
        <color rgb="FF000000"/>
      </top>
      <bottom style="thin">
        <color rgb="FF000000"/>
      </bottom>
      <diagonal/>
    </border>
    <border>
      <left/>
      <right style="thick">
        <color indexed="64"/>
      </right>
      <top/>
      <bottom style="thin">
        <color rgb="FF000000"/>
      </bottom>
      <diagonal/>
    </border>
    <border>
      <left style="thin">
        <color rgb="FF000000"/>
      </left>
      <right style="thick">
        <color indexed="64"/>
      </right>
      <top style="thin">
        <color rgb="FF000000"/>
      </top>
      <bottom/>
      <diagonal/>
    </border>
    <border>
      <left style="thin">
        <color rgb="FF000000"/>
      </left>
      <right style="thick">
        <color indexed="64"/>
      </right>
      <top/>
      <bottom/>
      <diagonal/>
    </border>
    <border>
      <left style="thin">
        <color rgb="FF000000"/>
      </left>
      <right style="thick">
        <color indexed="64"/>
      </right>
      <top/>
      <bottom style="thin">
        <color rgb="FF000000"/>
      </bottom>
      <diagonal/>
    </border>
    <border>
      <left/>
      <right/>
      <top style="thin">
        <color rgb="FF000000"/>
      </top>
      <bottom style="thick">
        <color indexed="64"/>
      </bottom>
      <diagonal/>
    </border>
    <border>
      <left style="thick">
        <color indexed="64"/>
      </left>
      <right style="thin">
        <color rgb="FF000000"/>
      </right>
      <top style="thin">
        <color rgb="FF000000"/>
      </top>
      <bottom style="thick">
        <color indexed="64"/>
      </bottom>
      <diagonal/>
    </border>
    <border>
      <left/>
      <right style="thin">
        <color rgb="FF000000"/>
      </right>
      <top style="thin">
        <color rgb="FF000000"/>
      </top>
      <bottom style="thick">
        <color indexed="64"/>
      </bottom>
      <diagonal/>
    </border>
    <border>
      <left/>
      <right style="thick">
        <color indexed="64"/>
      </right>
      <top style="thin">
        <color rgb="FF000000"/>
      </top>
      <bottom style="thick">
        <color indexed="64"/>
      </bottom>
      <diagonal/>
    </border>
    <border>
      <left style="thick">
        <color indexed="64"/>
      </left>
      <right/>
      <top style="thin">
        <color rgb="FF000000"/>
      </top>
      <bottom style="thick">
        <color indexed="64"/>
      </bottom>
      <diagonal/>
    </border>
    <border>
      <left style="thin">
        <color rgb="FF000000"/>
      </left>
      <right style="thin">
        <color rgb="FF000000"/>
      </right>
      <top style="thin">
        <color rgb="FF000000"/>
      </top>
      <bottom style="thick">
        <color indexed="64"/>
      </bottom>
      <diagonal/>
    </border>
    <border>
      <left style="thin">
        <color rgb="FF000000"/>
      </left>
      <right/>
      <top/>
      <bottom style="thick">
        <color indexed="64"/>
      </bottom>
      <diagonal/>
    </border>
    <border>
      <left/>
      <right/>
      <top/>
      <bottom style="thick">
        <color indexed="64"/>
      </bottom>
      <diagonal/>
    </border>
    <border>
      <left/>
      <right style="thin">
        <color rgb="FF000000"/>
      </right>
      <top/>
      <bottom style="thick">
        <color indexed="64"/>
      </bottom>
      <diagonal/>
    </border>
    <border>
      <left style="thick">
        <color indexed="64"/>
      </left>
      <right/>
      <top style="thick">
        <color indexed="64"/>
      </top>
      <bottom style="thin">
        <color rgb="FF000000"/>
      </bottom>
      <diagonal/>
    </border>
    <border>
      <left/>
      <right style="thick">
        <color rgb="FF000000"/>
      </right>
      <top style="thick">
        <color indexed="64"/>
      </top>
      <bottom style="thin">
        <color rgb="FF000000"/>
      </bottom>
      <diagonal/>
    </border>
    <border>
      <left style="thin">
        <color rgb="FF000000"/>
      </left>
      <right style="thick">
        <color rgb="FF000000"/>
      </right>
      <top/>
      <bottom style="thin">
        <color rgb="FF000000"/>
      </bottom>
      <diagonal/>
    </border>
    <border>
      <left style="thick">
        <color indexed="64"/>
      </left>
      <right/>
      <top style="thin">
        <color rgb="FF000000"/>
      </top>
      <bottom style="thin">
        <color rgb="FF000000"/>
      </bottom>
      <diagonal/>
    </border>
    <border>
      <left style="thick">
        <color indexed="64"/>
      </left>
      <right/>
      <top/>
      <bottom style="thin">
        <color rgb="FF000000"/>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right style="thick">
        <color rgb="FF000000"/>
      </right>
      <top/>
      <bottom/>
      <diagonal/>
    </border>
    <border>
      <left style="thick">
        <color indexed="64"/>
      </left>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rgb="FF000000"/>
      </right>
      <top style="thick">
        <color indexed="64"/>
      </top>
      <bottom/>
      <diagonal/>
    </border>
    <border>
      <left style="thick">
        <color indexed="64"/>
      </left>
      <right/>
      <top/>
      <bottom/>
      <diagonal/>
    </border>
    <border>
      <left style="thick">
        <color indexed="64"/>
      </left>
      <right style="thick">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rgb="FF000000"/>
      </right>
      <top/>
      <bottom style="thick">
        <color indexed="64"/>
      </bottom>
      <diagonal/>
    </border>
    <border>
      <left style="thick">
        <color rgb="FF000000"/>
      </left>
      <right style="thin">
        <color rgb="FF000000"/>
      </right>
      <top style="thin">
        <color rgb="FF000000"/>
      </top>
      <bottom style="thick">
        <color indexed="64"/>
      </bottom>
      <diagonal/>
    </border>
    <border>
      <left style="thin">
        <color rgb="FF000000"/>
      </left>
      <right style="thick">
        <color rgb="FF000000"/>
      </right>
      <top style="thin">
        <color rgb="FF000000"/>
      </top>
      <bottom style="thick">
        <color indexed="64"/>
      </bottom>
      <diagonal/>
    </border>
    <border>
      <left style="thick">
        <color rgb="FF000000"/>
      </left>
      <right style="thin">
        <color rgb="FF000000"/>
      </right>
      <top/>
      <bottom style="thick">
        <color indexed="64"/>
      </bottom>
      <diagonal/>
    </border>
    <border>
      <left/>
      <right style="thick">
        <color rgb="FF000000"/>
      </right>
      <top style="thin">
        <color rgb="FF000000"/>
      </top>
      <bottom style="thick">
        <color indexed="64"/>
      </bottom>
      <diagonal/>
    </border>
    <border>
      <left/>
      <right style="thick">
        <color rgb="FF000000"/>
      </right>
      <top style="thin">
        <color indexed="64"/>
      </top>
      <bottom/>
      <diagonal/>
    </border>
  </borders>
  <cellStyleXfs count="2">
    <xf numFmtId="0" fontId="0" fillId="0" borderId="0"/>
    <xf numFmtId="0" fontId="33" fillId="0" borderId="0" applyNumberFormat="0" applyFill="0" applyBorder="0" applyAlignment="0" applyProtection="0"/>
  </cellStyleXfs>
  <cellXfs count="524">
    <xf numFmtId="0" fontId="0" fillId="0" borderId="0" xfId="0"/>
    <xf numFmtId="0" fontId="4" fillId="0" borderId="0" xfId="0" applyFont="1" applyAlignment="1">
      <alignment vertical="top" wrapText="1"/>
    </xf>
    <xf numFmtId="0" fontId="1" fillId="0" borderId="12" xfId="0" applyFont="1" applyBorder="1" applyAlignment="1">
      <alignment horizontal="center" vertical="center"/>
    </xf>
    <xf numFmtId="0" fontId="10" fillId="4" borderId="12" xfId="0" applyFont="1" applyFill="1" applyBorder="1" applyAlignment="1">
      <alignment horizontal="center" vertical="center"/>
    </xf>
    <xf numFmtId="0" fontId="11" fillId="4" borderId="12" xfId="0" applyFont="1" applyFill="1" applyBorder="1" applyAlignment="1">
      <alignment horizontal="center" vertical="center"/>
    </xf>
    <xf numFmtId="14" fontId="1" fillId="0" borderId="12" xfId="0" applyNumberFormat="1" applyFont="1" applyBorder="1" applyAlignment="1">
      <alignment horizontal="center" vertical="center"/>
    </xf>
    <xf numFmtId="14" fontId="1" fillId="11" borderId="12" xfId="0" applyNumberFormat="1"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1" fontId="1" fillId="0" borderId="12" xfId="0" applyNumberFormat="1" applyFont="1" applyBorder="1" applyAlignment="1">
      <alignment horizontal="center" vertical="center"/>
    </xf>
    <xf numFmtId="1" fontId="1" fillId="13" borderId="12" xfId="0" applyNumberFormat="1" applyFont="1" applyFill="1" applyBorder="1" applyAlignment="1">
      <alignment horizontal="center" vertical="center"/>
    </xf>
    <xf numFmtId="0" fontId="8" fillId="0" borderId="8" xfId="0" applyFont="1" applyBorder="1" applyAlignment="1">
      <alignment horizontal="center" vertical="center"/>
    </xf>
    <xf numFmtId="0" fontId="8" fillId="8" borderId="8" xfId="0" applyFont="1" applyFill="1" applyBorder="1" applyAlignment="1">
      <alignment horizontal="center" vertical="center"/>
    </xf>
    <xf numFmtId="0" fontId="8" fillId="4" borderId="17" xfId="0" applyFont="1" applyFill="1" applyBorder="1" applyAlignment="1">
      <alignment horizontal="center" vertical="center"/>
    </xf>
    <xf numFmtId="0" fontId="8" fillId="14" borderId="17" xfId="0" applyFont="1" applyFill="1" applyBorder="1" applyAlignment="1">
      <alignment horizontal="center" vertical="center"/>
    </xf>
    <xf numFmtId="0" fontId="8" fillId="15" borderId="17" xfId="0" applyFont="1" applyFill="1" applyBorder="1" applyAlignment="1">
      <alignment horizontal="center" vertical="center"/>
    </xf>
    <xf numFmtId="0" fontId="8" fillId="12" borderId="17" xfId="0" applyFont="1" applyFill="1" applyBorder="1" applyAlignment="1">
      <alignment horizontal="center" vertical="center"/>
    </xf>
    <xf numFmtId="0" fontId="8" fillId="0" borderId="12" xfId="0" applyFont="1" applyBorder="1" applyAlignment="1">
      <alignment horizontal="center" vertical="center"/>
    </xf>
    <xf numFmtId="0" fontId="8" fillId="8" borderId="12" xfId="0" applyFont="1" applyFill="1" applyBorder="1" applyAlignment="1">
      <alignment horizontal="center" vertical="center"/>
    </xf>
    <xf numFmtId="0" fontId="1" fillId="3" borderId="1" xfId="0" applyFont="1" applyFill="1" applyBorder="1" applyAlignment="1">
      <alignment vertical="center"/>
    </xf>
    <xf numFmtId="0" fontId="1" fillId="3" borderId="2" xfId="0" applyFont="1" applyFill="1" applyBorder="1" applyAlignment="1">
      <alignment vertical="center"/>
    </xf>
    <xf numFmtId="0" fontId="1" fillId="3" borderId="4" xfId="0" applyFont="1" applyFill="1" applyBorder="1" applyAlignment="1">
      <alignment vertical="center"/>
    </xf>
    <xf numFmtId="0" fontId="1" fillId="3" borderId="3" xfId="0" applyFont="1" applyFill="1" applyBorder="1" applyAlignment="1">
      <alignment vertical="center"/>
    </xf>
    <xf numFmtId="0" fontId="1" fillId="3" borderId="0" xfId="0" applyFont="1" applyFill="1" applyAlignment="1">
      <alignment vertical="center"/>
    </xf>
    <xf numFmtId="0" fontId="1" fillId="3" borderId="5" xfId="0" applyFont="1" applyFill="1" applyBorder="1" applyAlignment="1">
      <alignment vertical="center"/>
    </xf>
    <xf numFmtId="0" fontId="1" fillId="3" borderId="6"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0" fillId="0" borderId="0" xfId="0" applyAlignment="1">
      <alignmen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0" fontId="8" fillId="18" borderId="12" xfId="0" applyFont="1" applyFill="1" applyBorder="1" applyAlignment="1">
      <alignment horizontal="center" vertical="center"/>
    </xf>
    <xf numFmtId="0" fontId="8" fillId="11" borderId="12" xfId="0" applyFont="1" applyFill="1" applyBorder="1" applyAlignment="1">
      <alignment horizontal="center" vertical="center"/>
    </xf>
    <xf numFmtId="2" fontId="1" fillId="17" borderId="23" xfId="0" applyNumberFormat="1" applyFont="1" applyFill="1" applyBorder="1" applyAlignment="1">
      <alignment horizontal="center" vertical="center"/>
    </xf>
    <xf numFmtId="2" fontId="1" fillId="18" borderId="12" xfId="0" applyNumberFormat="1" applyFont="1" applyFill="1" applyBorder="1" applyAlignment="1">
      <alignment horizontal="center" vertical="center"/>
    </xf>
    <xf numFmtId="2" fontId="1" fillId="11" borderId="12" xfId="0" applyNumberFormat="1" applyFont="1" applyFill="1" applyBorder="1" applyAlignment="1">
      <alignment horizontal="center" vertical="center"/>
    </xf>
    <xf numFmtId="2" fontId="1" fillId="19" borderId="24" xfId="0" applyNumberFormat="1" applyFont="1" applyFill="1" applyBorder="1" applyAlignment="1">
      <alignment horizontal="center" vertical="center"/>
    </xf>
    <xf numFmtId="2" fontId="1" fillId="17" borderId="25" xfId="0" applyNumberFormat="1" applyFont="1" applyFill="1" applyBorder="1" applyAlignment="1">
      <alignment horizontal="center" vertical="center"/>
    </xf>
    <xf numFmtId="2" fontId="1" fillId="18" borderId="8" xfId="0" applyNumberFormat="1" applyFont="1" applyFill="1" applyBorder="1" applyAlignment="1">
      <alignment horizontal="center" vertical="center"/>
    </xf>
    <xf numFmtId="2" fontId="1" fillId="11" borderId="8" xfId="0" applyNumberFormat="1" applyFont="1" applyFill="1" applyBorder="1" applyAlignment="1">
      <alignment horizontal="center" vertical="center"/>
    </xf>
    <xf numFmtId="2" fontId="8" fillId="12" borderId="25" xfId="0" applyNumberFormat="1" applyFont="1" applyFill="1" applyBorder="1" applyAlignment="1">
      <alignment horizontal="center" vertical="center"/>
    </xf>
    <xf numFmtId="2" fontId="8" fillId="12" borderId="8" xfId="0" applyNumberFormat="1" applyFont="1" applyFill="1" applyBorder="1" applyAlignment="1">
      <alignment horizontal="center" vertical="center"/>
    </xf>
    <xf numFmtId="0" fontId="0" fillId="20" borderId="9" xfId="0" applyFill="1" applyBorder="1"/>
    <xf numFmtId="0" fontId="0" fillId="20" borderId="10" xfId="0" applyFill="1" applyBorder="1"/>
    <xf numFmtId="0" fontId="0" fillId="20" borderId="11" xfId="0" applyFill="1" applyBorder="1"/>
    <xf numFmtId="2" fontId="1" fillId="17" borderId="8" xfId="0" applyNumberFormat="1" applyFont="1" applyFill="1" applyBorder="1" applyAlignment="1">
      <alignment horizontal="center" vertical="center"/>
    </xf>
    <xf numFmtId="0" fontId="8" fillId="4" borderId="11" xfId="0" applyFont="1" applyFill="1" applyBorder="1" applyAlignment="1">
      <alignment horizontal="center" vertical="center"/>
    </xf>
    <xf numFmtId="165" fontId="1" fillId="0" borderId="10" xfId="0" applyNumberFormat="1" applyFont="1" applyBorder="1" applyAlignment="1">
      <alignment horizontal="center" vertical="center"/>
    </xf>
    <xf numFmtId="0" fontId="8" fillId="4" borderId="12" xfId="0" applyFont="1" applyFill="1" applyBorder="1" applyAlignment="1">
      <alignment horizontal="center" vertical="center"/>
    </xf>
    <xf numFmtId="164" fontId="1" fillId="0" borderId="15" xfId="0" applyNumberFormat="1" applyFont="1" applyBorder="1" applyAlignment="1">
      <alignment horizontal="center" vertical="center"/>
    </xf>
    <xf numFmtId="0" fontId="8" fillId="4" borderId="12" xfId="0" applyFont="1" applyFill="1" applyBorder="1" applyAlignment="1">
      <alignment horizontal="right" vertical="center"/>
    </xf>
    <xf numFmtId="0" fontId="8" fillId="14" borderId="12" xfId="0" applyFont="1" applyFill="1" applyBorder="1" applyAlignment="1">
      <alignment horizontal="right" vertical="center"/>
    </xf>
    <xf numFmtId="0" fontId="13" fillId="8" borderId="12" xfId="0" applyFont="1" applyFill="1" applyBorder="1" applyAlignment="1">
      <alignment horizontal="center" vertical="center"/>
    </xf>
    <xf numFmtId="0" fontId="1" fillId="8" borderId="12" xfId="0" applyFont="1" applyFill="1" applyBorder="1" applyAlignment="1">
      <alignment horizontal="center" vertical="center"/>
    </xf>
    <xf numFmtId="0" fontId="8" fillId="15" borderId="12" xfId="0" applyFont="1" applyFill="1" applyBorder="1" applyAlignment="1">
      <alignment horizontal="right" vertical="center"/>
    </xf>
    <xf numFmtId="0" fontId="1" fillId="3" borderId="12" xfId="0" applyFont="1" applyFill="1" applyBorder="1"/>
    <xf numFmtId="0" fontId="8" fillId="7" borderId="12" xfId="0" applyFont="1" applyFill="1" applyBorder="1" applyAlignment="1">
      <alignment horizontal="right" vertical="center"/>
    </xf>
    <xf numFmtId="0" fontId="1" fillId="3" borderId="12" xfId="0" applyFont="1" applyFill="1" applyBorder="1" applyAlignment="1">
      <alignment horizontal="center" vertical="center"/>
    </xf>
    <xf numFmtId="0" fontId="22" fillId="4" borderId="12" xfId="0" applyFont="1" applyFill="1" applyBorder="1" applyAlignment="1">
      <alignment horizontal="center" vertical="center"/>
    </xf>
    <xf numFmtId="0" fontId="21" fillId="14" borderId="12" xfId="0" applyFont="1" applyFill="1" applyBorder="1" applyAlignment="1">
      <alignment horizontal="center" vertical="center"/>
    </xf>
    <xf numFmtId="0" fontId="8" fillId="15" borderId="12" xfId="0" applyFont="1" applyFill="1" applyBorder="1" applyAlignment="1">
      <alignment horizontal="center" vertical="center"/>
    </xf>
    <xf numFmtId="0" fontId="8" fillId="14" borderId="12" xfId="0" applyFont="1" applyFill="1" applyBorder="1" applyAlignment="1">
      <alignment horizontal="center" vertical="center"/>
    </xf>
    <xf numFmtId="0" fontId="8" fillId="12" borderId="12" xfId="0" applyFont="1" applyFill="1" applyBorder="1" applyAlignment="1">
      <alignment horizontal="center" vertical="center"/>
    </xf>
    <xf numFmtId="0" fontId="22" fillId="12" borderId="12" xfId="0" applyFont="1" applyFill="1" applyBorder="1" applyAlignment="1">
      <alignment horizontal="center" vertical="center"/>
    </xf>
    <xf numFmtId="0" fontId="23" fillId="12" borderId="13" xfId="0" applyFont="1" applyFill="1" applyBorder="1" applyAlignment="1">
      <alignment horizontal="center" vertical="center" shrinkToFit="1"/>
    </xf>
    <xf numFmtId="0" fontId="0" fillId="0" borderId="12" xfId="0" applyBorder="1"/>
    <xf numFmtId="0" fontId="0" fillId="8" borderId="12" xfId="0" applyFill="1" applyBorder="1"/>
    <xf numFmtId="1" fontId="1" fillId="0" borderId="12" xfId="0" applyNumberFormat="1" applyFont="1" applyBorder="1" applyAlignment="1">
      <alignment horizontal="right" vertical="center"/>
    </xf>
    <xf numFmtId="1" fontId="1" fillId="23" borderId="12" xfId="0" applyNumberFormat="1" applyFont="1" applyFill="1" applyBorder="1" applyAlignment="1">
      <alignment horizontal="right" vertical="center"/>
    </xf>
    <xf numFmtId="1" fontId="1" fillId="24" borderId="12" xfId="0" applyNumberFormat="1" applyFont="1" applyFill="1" applyBorder="1" applyAlignment="1">
      <alignment horizontal="right" vertical="center"/>
    </xf>
    <xf numFmtId="1" fontId="1" fillId="25" borderId="12" xfId="0" applyNumberFormat="1" applyFont="1" applyFill="1" applyBorder="1" applyAlignment="1">
      <alignment horizontal="right" vertical="center"/>
    </xf>
    <xf numFmtId="0" fontId="1" fillId="26" borderId="12" xfId="0" applyFont="1" applyFill="1" applyBorder="1" applyAlignment="1">
      <alignment horizontal="center" vertical="center"/>
    </xf>
    <xf numFmtId="0" fontId="1" fillId="24" borderId="12" xfId="0" applyFont="1" applyFill="1" applyBorder="1" applyAlignment="1">
      <alignment horizontal="center" vertical="center"/>
    </xf>
    <xf numFmtId="0" fontId="1" fillId="25" borderId="12" xfId="0" applyFont="1" applyFill="1" applyBorder="1" applyAlignment="1">
      <alignment horizontal="center" vertical="center"/>
    </xf>
    <xf numFmtId="0" fontId="1" fillId="27" borderId="12" xfId="0" applyFont="1" applyFill="1" applyBorder="1" applyAlignment="1">
      <alignment horizontal="center" vertical="center"/>
    </xf>
    <xf numFmtId="2" fontId="1" fillId="0" borderId="12" xfId="0" applyNumberFormat="1" applyFont="1" applyBorder="1" applyAlignment="1">
      <alignment horizontal="right" vertical="center"/>
    </xf>
    <xf numFmtId="2" fontId="1" fillId="23" borderId="12" xfId="0" applyNumberFormat="1" applyFont="1" applyFill="1" applyBorder="1" applyAlignment="1">
      <alignment horizontal="right" vertical="center"/>
    </xf>
    <xf numFmtId="2" fontId="1" fillId="24" borderId="12" xfId="0" applyNumberFormat="1" applyFont="1" applyFill="1" applyBorder="1" applyAlignment="1">
      <alignment horizontal="right" vertical="center"/>
    </xf>
    <xf numFmtId="2" fontId="1" fillId="25" borderId="12" xfId="0" applyNumberFormat="1" applyFont="1" applyFill="1" applyBorder="1" applyAlignment="1">
      <alignment horizontal="right" vertical="center"/>
    </xf>
    <xf numFmtId="0" fontId="8" fillId="15" borderId="12" xfId="0" applyFont="1" applyFill="1" applyBorder="1" applyAlignment="1">
      <alignment horizontal="center"/>
    </xf>
    <xf numFmtId="0" fontId="8" fillId="15" borderId="13" xfId="0" applyFont="1" applyFill="1" applyBorder="1" applyAlignment="1">
      <alignment horizontal="center" vertical="center"/>
    </xf>
    <xf numFmtId="0" fontId="8" fillId="15" borderId="13" xfId="0" applyFont="1" applyFill="1" applyBorder="1" applyAlignment="1">
      <alignment horizontal="center"/>
    </xf>
    <xf numFmtId="0" fontId="8" fillId="4" borderId="13" xfId="0" applyFont="1" applyFill="1" applyBorder="1" applyAlignment="1">
      <alignment horizontal="center" vertical="center"/>
    </xf>
    <xf numFmtId="0" fontId="8" fillId="32" borderId="12" xfId="0" applyFont="1" applyFill="1" applyBorder="1" applyAlignment="1">
      <alignment horizontal="right" vertical="center"/>
    </xf>
    <xf numFmtId="0" fontId="22" fillId="12" borderId="12" xfId="0" applyFont="1" applyFill="1" applyBorder="1" applyAlignment="1">
      <alignment horizontal="center" vertical="center" shrinkToFit="1"/>
    </xf>
    <xf numFmtId="0" fontId="26" fillId="12" borderId="12" xfId="0" applyFont="1" applyFill="1" applyBorder="1" applyAlignment="1">
      <alignment horizontal="center" vertical="center"/>
    </xf>
    <xf numFmtId="1" fontId="1" fillId="64" borderId="12" xfId="0" applyNumberFormat="1" applyFont="1" applyFill="1" applyBorder="1" applyAlignment="1">
      <alignment horizontal="center" vertical="center"/>
    </xf>
    <xf numFmtId="2" fontId="1" fillId="64" borderId="12" xfId="0" applyNumberFormat="1" applyFont="1" applyFill="1" applyBorder="1" applyAlignment="1">
      <alignment horizontal="center" vertical="center"/>
    </xf>
    <xf numFmtId="164" fontId="1" fillId="64" borderId="12" xfId="0" applyNumberFormat="1" applyFont="1" applyFill="1" applyBorder="1" applyAlignment="1">
      <alignment horizontal="center" vertical="center"/>
    </xf>
    <xf numFmtId="164" fontId="1" fillId="64" borderId="13" xfId="0" applyNumberFormat="1" applyFont="1" applyFill="1" applyBorder="1" applyAlignment="1">
      <alignment horizontal="center" vertical="center"/>
    </xf>
    <xf numFmtId="2" fontId="1" fillId="64" borderId="13" xfId="0" applyNumberFormat="1" applyFont="1" applyFill="1" applyBorder="1" applyAlignment="1">
      <alignment horizontal="center" vertical="center"/>
    </xf>
    <xf numFmtId="1" fontId="1" fillId="64" borderId="13" xfId="0" applyNumberFormat="1" applyFont="1" applyFill="1" applyBorder="1" applyAlignment="1">
      <alignment horizontal="center" vertical="center"/>
    </xf>
    <xf numFmtId="1" fontId="1" fillId="65" borderId="12" xfId="0" applyNumberFormat="1" applyFont="1" applyFill="1" applyBorder="1" applyAlignment="1">
      <alignment horizontal="center" vertical="center"/>
    </xf>
    <xf numFmtId="14" fontId="1" fillId="65" borderId="12" xfId="0" applyNumberFormat="1" applyFont="1" applyFill="1" applyBorder="1" applyAlignment="1">
      <alignment horizontal="center" vertical="center"/>
    </xf>
    <xf numFmtId="1" fontId="13" fillId="64" borderId="12" xfId="0" applyNumberFormat="1" applyFont="1" applyFill="1" applyBorder="1" applyAlignment="1">
      <alignment horizontal="center" vertical="center"/>
    </xf>
    <xf numFmtId="2" fontId="1" fillId="64" borderId="18" xfId="0" applyNumberFormat="1" applyFont="1" applyFill="1" applyBorder="1" applyAlignment="1">
      <alignment horizontal="center" vertical="center"/>
    </xf>
    <xf numFmtId="2" fontId="1" fillId="64" borderId="19" xfId="0" applyNumberFormat="1" applyFont="1" applyFill="1" applyBorder="1" applyAlignment="1">
      <alignment horizontal="center" vertical="center"/>
    </xf>
    <xf numFmtId="2" fontId="1" fillId="64" borderId="11" xfId="0" applyNumberFormat="1" applyFont="1" applyFill="1" applyBorder="1" applyAlignment="1">
      <alignment horizontal="center" vertical="center"/>
    </xf>
    <xf numFmtId="165" fontId="1" fillId="64" borderId="11" xfId="0" applyNumberFormat="1" applyFont="1" applyFill="1" applyBorder="1" applyAlignment="1">
      <alignment horizontal="center" vertical="center"/>
    </xf>
    <xf numFmtId="165" fontId="1" fillId="64" borderId="4" xfId="0" applyNumberFormat="1" applyFont="1" applyFill="1" applyBorder="1" applyAlignment="1">
      <alignment horizontal="center" vertical="center"/>
    </xf>
    <xf numFmtId="165" fontId="1" fillId="64" borderId="8" xfId="0" applyNumberFormat="1" applyFont="1" applyFill="1" applyBorder="1" applyAlignment="1">
      <alignment horizontal="center" vertical="center"/>
    </xf>
    <xf numFmtId="165" fontId="1" fillId="64" borderId="5" xfId="0" applyNumberFormat="1" applyFont="1" applyFill="1" applyBorder="1" applyAlignment="1">
      <alignment horizontal="center" vertical="center"/>
    </xf>
    <xf numFmtId="0" fontId="8" fillId="17" borderId="11" xfId="0" applyFont="1" applyFill="1" applyBorder="1" applyAlignment="1">
      <alignment horizontal="center" vertical="center"/>
    </xf>
    <xf numFmtId="0" fontId="8" fillId="19" borderId="41" xfId="0" applyFont="1" applyFill="1" applyBorder="1" applyAlignment="1">
      <alignment horizontal="center" vertical="center"/>
    </xf>
    <xf numFmtId="2" fontId="1" fillId="19" borderId="43" xfId="0" applyNumberFormat="1" applyFont="1" applyFill="1" applyBorder="1" applyAlignment="1">
      <alignment horizontal="center" vertical="center"/>
    </xf>
    <xf numFmtId="2" fontId="8" fillId="12" borderId="43" xfId="0" applyNumberFormat="1" applyFont="1" applyFill="1" applyBorder="1" applyAlignment="1">
      <alignment horizontal="center" vertical="center"/>
    </xf>
    <xf numFmtId="0" fontId="0" fillId="20" borderId="47" xfId="0" applyFill="1" applyBorder="1"/>
    <xf numFmtId="2" fontId="8" fillId="12" borderId="48" xfId="0" applyNumberFormat="1" applyFont="1" applyFill="1" applyBorder="1" applyAlignment="1">
      <alignment horizontal="center" vertical="center"/>
    </xf>
    <xf numFmtId="2" fontId="8" fillId="12" borderId="49" xfId="0" applyNumberFormat="1" applyFont="1" applyFill="1" applyBorder="1" applyAlignment="1">
      <alignment horizontal="center" vertical="center"/>
    </xf>
    <xf numFmtId="2" fontId="8" fillId="12" borderId="50" xfId="0" applyNumberFormat="1" applyFont="1" applyFill="1" applyBorder="1" applyAlignment="1">
      <alignment horizontal="center" vertical="center"/>
    </xf>
    <xf numFmtId="0" fontId="8" fillId="17" borderId="25" xfId="0" applyFont="1" applyFill="1" applyBorder="1" applyAlignment="1">
      <alignment horizontal="center" vertical="center"/>
    </xf>
    <xf numFmtId="0" fontId="8" fillId="18" borderId="15" xfId="0" applyFont="1" applyFill="1" applyBorder="1" applyAlignment="1">
      <alignment horizontal="center" vertical="center"/>
    </xf>
    <xf numFmtId="0" fontId="8" fillId="11" borderId="15" xfId="0" applyFont="1" applyFill="1" applyBorder="1" applyAlignment="1">
      <alignment horizontal="center" vertical="center"/>
    </xf>
    <xf numFmtId="0" fontId="8" fillId="19" borderId="58" xfId="0" applyFont="1" applyFill="1" applyBorder="1" applyAlignment="1">
      <alignment horizontal="center" vertical="center"/>
    </xf>
    <xf numFmtId="2" fontId="1" fillId="18" borderId="55" xfId="0" applyNumberFormat="1" applyFont="1" applyFill="1" applyBorder="1" applyAlignment="1">
      <alignment horizontal="center" vertical="center"/>
    </xf>
    <xf numFmtId="2" fontId="1" fillId="11" borderId="55" xfId="0" applyNumberFormat="1" applyFont="1" applyFill="1" applyBorder="1" applyAlignment="1">
      <alignment horizontal="center" vertical="center"/>
    </xf>
    <xf numFmtId="2" fontId="1" fillId="19" borderId="74" xfId="0" applyNumberFormat="1" applyFont="1" applyFill="1" applyBorder="1" applyAlignment="1">
      <alignment horizontal="center" vertical="center"/>
    </xf>
    <xf numFmtId="0" fontId="8" fillId="19" borderId="46" xfId="0" applyFont="1" applyFill="1" applyBorder="1" applyAlignment="1">
      <alignment horizontal="center" vertical="center"/>
    </xf>
    <xf numFmtId="2" fontId="8" fillId="12" borderId="15" xfId="0" applyNumberFormat="1" applyFont="1" applyFill="1" applyBorder="1" applyAlignment="1">
      <alignment horizontal="center" vertical="center"/>
    </xf>
    <xf numFmtId="2" fontId="8" fillId="12" borderId="58" xfId="0" applyNumberFormat="1" applyFont="1" applyFill="1" applyBorder="1" applyAlignment="1">
      <alignment horizontal="center" vertical="center"/>
    </xf>
    <xf numFmtId="2" fontId="1" fillId="17" borderId="77" xfId="0" applyNumberFormat="1" applyFont="1" applyFill="1" applyBorder="1" applyAlignment="1">
      <alignment horizontal="center" vertical="center"/>
    </xf>
    <xf numFmtId="2" fontId="1" fillId="18" borderId="52" xfId="0" applyNumberFormat="1" applyFont="1" applyFill="1" applyBorder="1" applyAlignment="1">
      <alignment horizontal="center" vertical="center"/>
    </xf>
    <xf numFmtId="2" fontId="1" fillId="11" borderId="52" xfId="0" applyNumberFormat="1" applyFont="1" applyFill="1" applyBorder="1" applyAlignment="1">
      <alignment horizontal="center" vertical="center"/>
    </xf>
    <xf numFmtId="2" fontId="1" fillId="19" borderId="78" xfId="0" applyNumberFormat="1" applyFont="1" applyFill="1" applyBorder="1" applyAlignment="1">
      <alignment horizontal="center" vertical="center"/>
    </xf>
    <xf numFmtId="2" fontId="1" fillId="17" borderId="79" xfId="0" applyNumberFormat="1" applyFont="1" applyFill="1" applyBorder="1" applyAlignment="1">
      <alignment horizontal="center" vertical="center"/>
    </xf>
    <xf numFmtId="1" fontId="1" fillId="64" borderId="12" xfId="0" applyNumberFormat="1" applyFont="1" applyFill="1" applyBorder="1" applyAlignment="1">
      <alignment horizontal="center"/>
    </xf>
    <xf numFmtId="1" fontId="1" fillId="64" borderId="13" xfId="0" applyNumberFormat="1" applyFont="1" applyFill="1" applyBorder="1" applyAlignment="1">
      <alignment horizontal="center"/>
    </xf>
    <xf numFmtId="1" fontId="1" fillId="64" borderId="11" xfId="0" applyNumberFormat="1" applyFont="1" applyFill="1" applyBorder="1" applyAlignment="1">
      <alignment horizontal="center" vertical="center"/>
    </xf>
    <xf numFmtId="0" fontId="13" fillId="0" borderId="1" xfId="0" applyFont="1" applyBorder="1" applyAlignment="1">
      <alignment horizontal="center" vertical="center"/>
    </xf>
    <xf numFmtId="0" fontId="2" fillId="0" borderId="2" xfId="0" applyFont="1" applyBorder="1"/>
    <xf numFmtId="0" fontId="2" fillId="0" borderId="3" xfId="0" applyFont="1" applyBorder="1"/>
    <xf numFmtId="0" fontId="2" fillId="0" borderId="0" xfId="0" applyFont="1"/>
    <xf numFmtId="0" fontId="3" fillId="0" borderId="1" xfId="0" applyFont="1" applyBorder="1" applyAlignment="1">
      <alignment horizontal="left" vertical="center" wrapText="1" shrinkToFit="1"/>
    </xf>
    <xf numFmtId="0" fontId="0" fillId="0" borderId="0" xfId="0"/>
    <xf numFmtId="0" fontId="30" fillId="0" borderId="27" xfId="0" applyFont="1" applyBorder="1" applyAlignment="1">
      <alignment horizontal="center" vertical="center"/>
    </xf>
    <xf numFmtId="0" fontId="30" fillId="0" borderId="28" xfId="0" applyFont="1" applyBorder="1" applyAlignment="1">
      <alignment horizontal="center" vertical="center"/>
    </xf>
    <xf numFmtId="0" fontId="30" fillId="0" borderId="29" xfId="0" applyFont="1" applyBorder="1" applyAlignment="1">
      <alignment horizontal="center" vertical="center"/>
    </xf>
    <xf numFmtId="0" fontId="30" fillId="0" borderId="30" xfId="0" applyFont="1" applyBorder="1" applyAlignment="1">
      <alignment horizontal="center" vertical="center"/>
    </xf>
    <xf numFmtId="0" fontId="30" fillId="0" borderId="0" xfId="0" applyFont="1" applyAlignment="1">
      <alignment horizontal="center" vertical="center"/>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30" fillId="0" borderId="33" xfId="0" applyFont="1" applyBorder="1" applyAlignment="1">
      <alignment horizontal="center" vertical="center"/>
    </xf>
    <xf numFmtId="0" fontId="30" fillId="0" borderId="34" xfId="0" applyFont="1" applyBorder="1" applyAlignment="1">
      <alignment horizontal="center" vertical="center"/>
    </xf>
    <xf numFmtId="0" fontId="31" fillId="53" borderId="27" xfId="0" applyFont="1" applyFill="1" applyBorder="1" applyAlignment="1">
      <alignment horizontal="center" vertical="center" wrapText="1"/>
    </xf>
    <xf numFmtId="0" fontId="31" fillId="53" borderId="28" xfId="0" applyFont="1" applyFill="1" applyBorder="1" applyAlignment="1">
      <alignment horizontal="center" vertical="center" wrapText="1"/>
    </xf>
    <xf numFmtId="0" fontId="31" fillId="53" borderId="29" xfId="0" applyFont="1" applyFill="1" applyBorder="1" applyAlignment="1">
      <alignment horizontal="center" vertical="center" wrapText="1"/>
    </xf>
    <xf numFmtId="0" fontId="31" fillId="53" borderId="30" xfId="0" applyFont="1" applyFill="1" applyBorder="1" applyAlignment="1">
      <alignment horizontal="center" vertical="center" wrapText="1"/>
    </xf>
    <xf numFmtId="0" fontId="31" fillId="53" borderId="0" xfId="0" applyFont="1" applyFill="1" applyAlignment="1">
      <alignment horizontal="center" vertical="center" wrapText="1"/>
    </xf>
    <xf numFmtId="0" fontId="31" fillId="53" borderId="31" xfId="0" applyFont="1" applyFill="1" applyBorder="1" applyAlignment="1">
      <alignment horizontal="center" vertical="center" wrapText="1"/>
    </xf>
    <xf numFmtId="0" fontId="31" fillId="53" borderId="32" xfId="0" applyFont="1" applyFill="1" applyBorder="1" applyAlignment="1">
      <alignment horizontal="center" vertical="center" wrapText="1"/>
    </xf>
    <xf numFmtId="0" fontId="31" fillId="53" borderId="33" xfId="0" applyFont="1" applyFill="1" applyBorder="1" applyAlignment="1">
      <alignment horizontal="center" vertical="center" wrapText="1"/>
    </xf>
    <xf numFmtId="0" fontId="31" fillId="53" borderId="34" xfId="0" applyFont="1" applyFill="1" applyBorder="1" applyAlignment="1">
      <alignment horizontal="center" vertical="center" wrapText="1"/>
    </xf>
    <xf numFmtId="0" fontId="34" fillId="0" borderId="0" xfId="1" applyFont="1" applyAlignment="1">
      <alignment horizontal="center" vertical="center"/>
    </xf>
    <xf numFmtId="0" fontId="1" fillId="0" borderId="35" xfId="0" applyFont="1" applyBorder="1" applyAlignment="1">
      <alignment horizontal="center" vertical="center" wrapText="1"/>
    </xf>
    <xf numFmtId="0" fontId="34" fillId="54" borderId="27" xfId="1" applyFont="1" applyFill="1" applyBorder="1" applyAlignment="1">
      <alignment horizontal="center" vertical="center"/>
    </xf>
    <xf numFmtId="0" fontId="34" fillId="54" borderId="28" xfId="1" applyFont="1" applyFill="1" applyBorder="1" applyAlignment="1">
      <alignment horizontal="center" vertical="center"/>
    </xf>
    <xf numFmtId="0" fontId="34" fillId="54" borderId="29" xfId="1" applyFont="1" applyFill="1" applyBorder="1" applyAlignment="1">
      <alignment horizontal="center" vertical="center"/>
    </xf>
    <xf numFmtId="0" fontId="34" fillId="54" borderId="30" xfId="1" applyFont="1" applyFill="1" applyBorder="1" applyAlignment="1">
      <alignment horizontal="center" vertical="center"/>
    </xf>
    <xf numFmtId="0" fontId="34" fillId="54" borderId="0" xfId="1" applyFont="1" applyFill="1" applyAlignment="1">
      <alignment horizontal="center" vertical="center"/>
    </xf>
    <xf numFmtId="0" fontId="34" fillId="54" borderId="31" xfId="1" applyFont="1" applyFill="1" applyBorder="1" applyAlignment="1">
      <alignment horizontal="center" vertical="center"/>
    </xf>
    <xf numFmtId="0" fontId="34" fillId="54" borderId="32" xfId="1" applyFont="1" applyFill="1" applyBorder="1" applyAlignment="1">
      <alignment horizontal="center" vertical="center"/>
    </xf>
    <xf numFmtId="0" fontId="34" fillId="54" borderId="33" xfId="1" applyFont="1" applyFill="1" applyBorder="1" applyAlignment="1">
      <alignment horizontal="center" vertical="center"/>
    </xf>
    <xf numFmtId="0" fontId="34" fillId="54" borderId="34" xfId="1" applyFont="1" applyFill="1" applyBorder="1" applyAlignment="1">
      <alignment horizontal="center" vertical="center"/>
    </xf>
    <xf numFmtId="0" fontId="30" fillId="55" borderId="27" xfId="0" applyFont="1" applyFill="1" applyBorder="1" applyAlignment="1">
      <alignment horizontal="center" vertical="center" wrapText="1"/>
    </xf>
    <xf numFmtId="0" fontId="30" fillId="55" borderId="28" xfId="0" applyFont="1" applyFill="1" applyBorder="1" applyAlignment="1">
      <alignment horizontal="center" vertical="center" wrapText="1"/>
    </xf>
    <xf numFmtId="0" fontId="30" fillId="55" borderId="29" xfId="0" applyFont="1" applyFill="1" applyBorder="1" applyAlignment="1">
      <alignment horizontal="center" vertical="center" wrapText="1"/>
    </xf>
    <xf numFmtId="0" fontId="30" fillId="55" borderId="30" xfId="0" applyFont="1" applyFill="1" applyBorder="1" applyAlignment="1">
      <alignment horizontal="center" vertical="center" wrapText="1"/>
    </xf>
    <xf numFmtId="0" fontId="30" fillId="55" borderId="0" xfId="0" applyFont="1" applyFill="1" applyAlignment="1">
      <alignment horizontal="center" vertical="center" wrapText="1"/>
    </xf>
    <xf numFmtId="0" fontId="30" fillId="55" borderId="31" xfId="0" applyFont="1" applyFill="1" applyBorder="1" applyAlignment="1">
      <alignment horizontal="center" vertical="center" wrapText="1"/>
    </xf>
    <xf numFmtId="0" fontId="30" fillId="55" borderId="32" xfId="0" applyFont="1" applyFill="1" applyBorder="1" applyAlignment="1">
      <alignment horizontal="center" vertical="center" wrapText="1"/>
    </xf>
    <xf numFmtId="0" fontId="30" fillId="55" borderId="33" xfId="0" applyFont="1" applyFill="1" applyBorder="1" applyAlignment="1">
      <alignment horizontal="center" vertical="center" wrapText="1"/>
    </xf>
    <xf numFmtId="0" fontId="30" fillId="55" borderId="34" xfId="0" applyFont="1" applyFill="1" applyBorder="1" applyAlignment="1">
      <alignment horizontal="center" vertical="center" wrapText="1"/>
    </xf>
    <xf numFmtId="0" fontId="34" fillId="54" borderId="27" xfId="1" applyFont="1" applyFill="1" applyBorder="1" applyAlignment="1">
      <alignment horizontal="center" vertical="center" wrapText="1"/>
    </xf>
    <xf numFmtId="0" fontId="34" fillId="54" borderId="28" xfId="1" applyFont="1" applyFill="1" applyBorder="1" applyAlignment="1">
      <alignment horizontal="center" vertical="center" wrapText="1"/>
    </xf>
    <xf numFmtId="0" fontId="34" fillId="54" borderId="29" xfId="1" applyFont="1" applyFill="1" applyBorder="1" applyAlignment="1">
      <alignment horizontal="center" vertical="center" wrapText="1"/>
    </xf>
    <xf numFmtId="0" fontId="34" fillId="54" borderId="30" xfId="1" applyFont="1" applyFill="1" applyBorder="1" applyAlignment="1">
      <alignment horizontal="center" vertical="center" wrapText="1"/>
    </xf>
    <xf numFmtId="0" fontId="34" fillId="54" borderId="0" xfId="1" applyFont="1" applyFill="1" applyAlignment="1">
      <alignment horizontal="center" vertical="center" wrapText="1"/>
    </xf>
    <xf numFmtId="0" fontId="34" fillId="54" borderId="31" xfId="1" applyFont="1" applyFill="1" applyBorder="1" applyAlignment="1">
      <alignment horizontal="center" vertical="center" wrapText="1"/>
    </xf>
    <xf numFmtId="0" fontId="34" fillId="54" borderId="32" xfId="1" applyFont="1" applyFill="1" applyBorder="1" applyAlignment="1">
      <alignment horizontal="center" vertical="center" wrapText="1"/>
    </xf>
    <xf numFmtId="0" fontId="34" fillId="54" borderId="33" xfId="1" applyFont="1" applyFill="1" applyBorder="1" applyAlignment="1">
      <alignment horizontal="center" vertical="center" wrapText="1"/>
    </xf>
    <xf numFmtId="0" fontId="34" fillId="54" borderId="34" xfId="1" applyFont="1" applyFill="1" applyBorder="1" applyAlignment="1">
      <alignment horizontal="center" vertical="center" wrapText="1"/>
    </xf>
    <xf numFmtId="0" fontId="30" fillId="56" borderId="35" xfId="0" applyFont="1" applyFill="1" applyBorder="1" applyAlignment="1">
      <alignment horizontal="center" vertical="center" wrapText="1"/>
    </xf>
    <xf numFmtId="0" fontId="37" fillId="57" borderId="35" xfId="1" applyFont="1" applyFill="1" applyBorder="1" applyAlignment="1">
      <alignment horizontal="center" vertical="center"/>
    </xf>
    <xf numFmtId="0" fontId="30" fillId="58" borderId="35" xfId="0" applyFont="1" applyFill="1" applyBorder="1" applyAlignment="1">
      <alignment horizontal="center" vertical="center" wrapText="1"/>
    </xf>
    <xf numFmtId="0" fontId="37" fillId="57" borderId="27" xfId="1" applyFont="1" applyFill="1" applyBorder="1" applyAlignment="1">
      <alignment horizontal="center" vertical="center"/>
    </xf>
    <xf numFmtId="0" fontId="37" fillId="57" borderId="28" xfId="1" applyFont="1" applyFill="1" applyBorder="1" applyAlignment="1">
      <alignment horizontal="center" vertical="center"/>
    </xf>
    <xf numFmtId="0" fontId="37" fillId="57" borderId="29" xfId="1" applyFont="1" applyFill="1" applyBorder="1" applyAlignment="1">
      <alignment horizontal="center" vertical="center"/>
    </xf>
    <xf numFmtId="0" fontId="37" fillId="57" borderId="30" xfId="1" applyFont="1" applyFill="1" applyBorder="1" applyAlignment="1">
      <alignment horizontal="center" vertical="center"/>
    </xf>
    <xf numFmtId="0" fontId="37" fillId="57" borderId="0" xfId="1" applyFont="1" applyFill="1" applyAlignment="1">
      <alignment horizontal="center" vertical="center"/>
    </xf>
    <xf numFmtId="0" fontId="37" fillId="57" borderId="31" xfId="1" applyFont="1" applyFill="1" applyBorder="1" applyAlignment="1">
      <alignment horizontal="center" vertical="center"/>
    </xf>
    <xf numFmtId="0" fontId="37" fillId="57" borderId="32" xfId="1" applyFont="1" applyFill="1" applyBorder="1" applyAlignment="1">
      <alignment horizontal="center" vertical="center"/>
    </xf>
    <xf numFmtId="0" fontId="37" fillId="57" borderId="33" xfId="1" applyFont="1" applyFill="1" applyBorder="1" applyAlignment="1">
      <alignment horizontal="center" vertical="center"/>
    </xf>
    <xf numFmtId="0" fontId="37" fillId="57" borderId="34" xfId="1" applyFont="1" applyFill="1" applyBorder="1" applyAlignment="1">
      <alignment horizontal="center" vertical="center"/>
    </xf>
    <xf numFmtId="0" fontId="1" fillId="59" borderId="35" xfId="0" applyFont="1" applyFill="1" applyBorder="1" applyAlignment="1">
      <alignment horizontal="center" vertical="center" wrapText="1"/>
    </xf>
    <xf numFmtId="0" fontId="38" fillId="0" borderId="35" xfId="0" applyFont="1" applyBorder="1" applyAlignment="1">
      <alignment horizontal="center" vertical="center"/>
    </xf>
    <xf numFmtId="0" fontId="30" fillId="0" borderId="35" xfId="0" applyFont="1" applyBorder="1" applyAlignment="1">
      <alignment horizontal="center" vertical="center" wrapText="1"/>
    </xf>
    <xf numFmtId="0" fontId="39" fillId="60" borderId="27" xfId="1" applyFont="1" applyFill="1" applyBorder="1" applyAlignment="1">
      <alignment horizontal="center" vertical="center" wrapText="1"/>
    </xf>
    <xf numFmtId="0" fontId="40" fillId="60" borderId="28" xfId="1" applyFont="1" applyFill="1" applyBorder="1" applyAlignment="1">
      <alignment horizontal="center" vertical="center" wrapText="1"/>
    </xf>
    <xf numFmtId="0" fontId="40" fillId="60" borderId="29" xfId="1" applyFont="1" applyFill="1" applyBorder="1" applyAlignment="1">
      <alignment horizontal="center" vertical="center" wrapText="1"/>
    </xf>
    <xf numFmtId="0" fontId="40" fillId="60" borderId="32" xfId="1" applyFont="1" applyFill="1" applyBorder="1" applyAlignment="1">
      <alignment horizontal="center" vertical="center" wrapText="1"/>
    </xf>
    <xf numFmtId="0" fontId="40" fillId="60" borderId="33" xfId="1" applyFont="1" applyFill="1" applyBorder="1" applyAlignment="1">
      <alignment horizontal="center" vertical="center" wrapText="1"/>
    </xf>
    <xf numFmtId="0" fontId="40" fillId="60" borderId="34" xfId="1" applyFont="1" applyFill="1" applyBorder="1" applyAlignment="1">
      <alignment horizontal="center" vertical="center" wrapText="1"/>
    </xf>
    <xf numFmtId="0" fontId="41" fillId="61" borderId="35" xfId="0" applyFont="1" applyFill="1" applyBorder="1" applyAlignment="1">
      <alignment horizontal="center" vertical="center"/>
    </xf>
    <xf numFmtId="0" fontId="30" fillId="0" borderId="27"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0" xfId="0" applyFont="1" applyAlignment="1">
      <alignment horizontal="center" vertical="center" wrapText="1"/>
    </xf>
    <xf numFmtId="0" fontId="30"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34" xfId="0" applyFont="1" applyBorder="1" applyAlignment="1">
      <alignment horizontal="center" vertical="center" wrapText="1"/>
    </xf>
    <xf numFmtId="0" fontId="42" fillId="58" borderId="35" xfId="0" applyFont="1" applyFill="1" applyBorder="1" applyAlignment="1">
      <alignment horizontal="center" vertical="center"/>
    </xf>
    <xf numFmtId="0" fontId="30" fillId="0" borderId="35" xfId="0" applyFont="1" applyBorder="1" applyAlignment="1">
      <alignment horizontal="left" vertical="center" wrapText="1"/>
    </xf>
    <xf numFmtId="0" fontId="42" fillId="58" borderId="27" xfId="0" applyFont="1" applyFill="1" applyBorder="1" applyAlignment="1">
      <alignment horizontal="center" vertical="center"/>
    </xf>
    <xf numFmtId="0" fontId="42" fillId="58" borderId="28" xfId="0" applyFont="1" applyFill="1" applyBorder="1" applyAlignment="1">
      <alignment horizontal="center" vertical="center"/>
    </xf>
    <xf numFmtId="0" fontId="42" fillId="58" borderId="29" xfId="0" applyFont="1" applyFill="1" applyBorder="1" applyAlignment="1">
      <alignment horizontal="center" vertical="center"/>
    </xf>
    <xf numFmtId="0" fontId="42" fillId="58" borderId="32" xfId="0" applyFont="1" applyFill="1" applyBorder="1" applyAlignment="1">
      <alignment horizontal="center" vertical="center"/>
    </xf>
    <xf numFmtId="0" fontId="42" fillId="58" borderId="33" xfId="0" applyFont="1" applyFill="1" applyBorder="1" applyAlignment="1">
      <alignment horizontal="center" vertical="center"/>
    </xf>
    <xf numFmtId="0" fontId="42" fillId="58" borderId="34" xfId="0" applyFont="1" applyFill="1" applyBorder="1" applyAlignment="1">
      <alignment horizontal="center" vertical="center"/>
    </xf>
    <xf numFmtId="0" fontId="30" fillId="0" borderId="27" xfId="0" applyFont="1" applyBorder="1" applyAlignment="1">
      <alignment horizontal="left" vertical="center" wrapText="1"/>
    </xf>
    <xf numFmtId="0" fontId="30" fillId="0" borderId="28" xfId="0" applyFont="1" applyBorder="1" applyAlignment="1">
      <alignment horizontal="left" vertical="center" wrapText="1"/>
    </xf>
    <xf numFmtId="0" fontId="30" fillId="0" borderId="29" xfId="0" applyFont="1" applyBorder="1" applyAlignment="1">
      <alignment horizontal="left" vertical="center" wrapText="1"/>
    </xf>
    <xf numFmtId="0" fontId="30" fillId="0" borderId="32"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18" fillId="62" borderId="36" xfId="0" applyFont="1" applyFill="1" applyBorder="1" applyAlignment="1">
      <alignment horizontal="center" vertical="center"/>
    </xf>
    <xf numFmtId="0" fontId="18" fillId="62" borderId="37" xfId="0" applyFont="1" applyFill="1" applyBorder="1" applyAlignment="1">
      <alignment horizontal="center" vertical="center"/>
    </xf>
    <xf numFmtId="0" fontId="18" fillId="62" borderId="38" xfId="0" applyFont="1" applyFill="1" applyBorder="1" applyAlignment="1">
      <alignment horizontal="center" vertical="center"/>
    </xf>
    <xf numFmtId="0" fontId="1" fillId="0" borderId="27"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0" xfId="0" applyFont="1" applyAlignment="1">
      <alignment horizontal="center" vertical="center" wrapText="1"/>
    </xf>
    <xf numFmtId="0" fontId="1" fillId="0" borderId="5"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42" fillId="63" borderId="35" xfId="0" applyFont="1" applyFill="1" applyBorder="1" applyAlignment="1">
      <alignment horizontal="center" vertical="center"/>
    </xf>
    <xf numFmtId="0" fontId="42" fillId="63" borderId="27" xfId="0" applyFont="1" applyFill="1" applyBorder="1" applyAlignment="1">
      <alignment horizontal="center" vertical="center"/>
    </xf>
    <xf numFmtId="0" fontId="42" fillId="63" borderId="28" xfId="0" applyFont="1" applyFill="1" applyBorder="1" applyAlignment="1">
      <alignment horizontal="center" vertical="center"/>
    </xf>
    <xf numFmtId="0" fontId="42" fillId="63" borderId="29" xfId="0" applyFont="1" applyFill="1" applyBorder="1" applyAlignment="1">
      <alignment horizontal="center" vertical="center"/>
    </xf>
    <xf numFmtId="0" fontId="42" fillId="63" borderId="32" xfId="0" applyFont="1" applyFill="1" applyBorder="1" applyAlignment="1">
      <alignment horizontal="center" vertical="center"/>
    </xf>
    <xf numFmtId="0" fontId="42" fillId="63" borderId="33" xfId="0" applyFont="1" applyFill="1" applyBorder="1" applyAlignment="1">
      <alignment horizontal="center" vertical="center"/>
    </xf>
    <xf numFmtId="0" fontId="42" fillId="63" borderId="34" xfId="0" applyFont="1" applyFill="1" applyBorder="1" applyAlignment="1">
      <alignment horizontal="center" vertical="center"/>
    </xf>
    <xf numFmtId="0" fontId="42" fillId="63" borderId="30" xfId="0" applyFont="1" applyFill="1" applyBorder="1" applyAlignment="1">
      <alignment horizontal="center" vertical="center"/>
    </xf>
    <xf numFmtId="0" fontId="42" fillId="63" borderId="0" xfId="0" applyFont="1" applyFill="1" applyAlignment="1">
      <alignment horizontal="center" vertical="center"/>
    </xf>
    <xf numFmtId="0" fontId="42" fillId="63" borderId="31" xfId="0" applyFont="1" applyFill="1" applyBorder="1" applyAlignment="1">
      <alignment horizontal="center" vertical="center"/>
    </xf>
    <xf numFmtId="0" fontId="30" fillId="0" borderId="30" xfId="0" applyFont="1" applyBorder="1" applyAlignment="1">
      <alignment horizontal="left" vertical="center" wrapText="1"/>
    </xf>
    <xf numFmtId="0" fontId="30" fillId="0" borderId="0" xfId="0" applyFont="1" applyAlignment="1">
      <alignment horizontal="left" vertical="center" wrapText="1"/>
    </xf>
    <xf numFmtId="0" fontId="30" fillId="0" borderId="31" xfId="0" applyFont="1" applyBorder="1" applyAlignment="1">
      <alignment horizontal="left" vertical="center" wrapText="1"/>
    </xf>
    <xf numFmtId="0" fontId="36" fillId="0" borderId="27"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0" xfId="0" applyFont="1" applyAlignment="1">
      <alignment horizontal="center" vertical="center" wrapText="1"/>
    </xf>
    <xf numFmtId="0" fontId="36" fillId="0" borderId="31" xfId="0" applyFont="1" applyBorder="1" applyAlignment="1">
      <alignment horizontal="center" vertical="center" wrapText="1"/>
    </xf>
    <xf numFmtId="0" fontId="36" fillId="0" borderId="32" xfId="0" applyFont="1" applyBorder="1" applyAlignment="1">
      <alignment horizontal="center" vertical="center" wrapText="1"/>
    </xf>
    <xf numFmtId="0" fontId="36" fillId="0" borderId="33" xfId="0" applyFont="1" applyBorder="1" applyAlignment="1">
      <alignment horizontal="center" vertical="center" wrapText="1"/>
    </xf>
    <xf numFmtId="0" fontId="36" fillId="0" borderId="34" xfId="0" applyFont="1" applyBorder="1" applyAlignment="1">
      <alignment horizontal="center" vertical="center" wrapText="1"/>
    </xf>
    <xf numFmtId="0" fontId="5" fillId="7" borderId="1" xfId="0" applyFont="1" applyFill="1" applyBorder="1" applyAlignment="1">
      <alignment horizontal="center" vertical="center"/>
    </xf>
    <xf numFmtId="0" fontId="2" fillId="0" borderId="4" xfId="0" applyFont="1" applyBorder="1"/>
    <xf numFmtId="0" fontId="2" fillId="0" borderId="5" xfId="0" applyFont="1" applyBorder="1"/>
    <xf numFmtId="0" fontId="2" fillId="0" borderId="6" xfId="0" applyFont="1" applyBorder="1"/>
    <xf numFmtId="0" fontId="2" fillId="0" borderId="8" xfId="0" applyFont="1" applyBorder="1"/>
    <xf numFmtId="0" fontId="8" fillId="6" borderId="9" xfId="0" applyFont="1" applyFill="1" applyBorder="1" applyAlignment="1">
      <alignment horizontal="right" vertical="center"/>
    </xf>
    <xf numFmtId="0" fontId="2" fillId="0" borderId="11" xfId="0" applyFont="1" applyBorder="1"/>
    <xf numFmtId="0" fontId="8" fillId="4" borderId="9" xfId="0" applyFont="1" applyFill="1" applyBorder="1" applyAlignment="1">
      <alignment horizontal="right" vertical="center"/>
    </xf>
    <xf numFmtId="0" fontId="5" fillId="2" borderId="9" xfId="0" applyFont="1" applyFill="1" applyBorder="1" applyAlignment="1">
      <alignment horizontal="center" vertical="center"/>
    </xf>
    <xf numFmtId="0" fontId="2" fillId="0" borderId="10" xfId="0" applyFont="1" applyBorder="1"/>
    <xf numFmtId="0" fontId="6" fillId="0" borderId="1" xfId="0" applyFont="1" applyBorder="1" applyAlignment="1">
      <alignment horizontal="center" vertical="center"/>
    </xf>
    <xf numFmtId="0" fontId="2" fillId="0" borderId="7" xfId="0" applyFont="1" applyBorder="1"/>
    <xf numFmtId="0" fontId="8" fillId="4" borderId="9" xfId="0" applyFont="1" applyFill="1" applyBorder="1" applyAlignment="1">
      <alignment horizontal="center" vertical="center"/>
    </xf>
    <xf numFmtId="0" fontId="0" fillId="0" borderId="1" xfId="0" applyBorder="1" applyAlignment="1">
      <alignment horizontal="center" vertical="center"/>
    </xf>
    <xf numFmtId="0" fontId="7" fillId="0" borderId="1" xfId="0" applyFont="1" applyBorder="1" applyAlignment="1">
      <alignment horizontal="center" vertical="center"/>
    </xf>
    <xf numFmtId="0" fontId="1"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8" fillId="0" borderId="9" xfId="0" applyFont="1" applyBorder="1" applyAlignment="1">
      <alignment horizontal="right" vertical="center"/>
    </xf>
    <xf numFmtId="0" fontId="1" fillId="0" borderId="9" xfId="0" applyFont="1" applyBorder="1" applyAlignment="1">
      <alignment horizontal="center" vertical="center"/>
    </xf>
    <xf numFmtId="0" fontId="1" fillId="4" borderId="9" xfId="0" applyFont="1" applyFill="1" applyBorder="1" applyAlignment="1">
      <alignment horizontal="left" vertical="center"/>
    </xf>
    <xf numFmtId="0" fontId="1" fillId="6" borderId="9" xfId="0" applyFont="1" applyFill="1" applyBorder="1" applyAlignment="1">
      <alignment horizontal="left" vertical="center"/>
    </xf>
    <xf numFmtId="0" fontId="1" fillId="0" borderId="13" xfId="0" applyFont="1" applyBorder="1" applyAlignment="1">
      <alignment horizontal="center" vertical="center"/>
    </xf>
    <xf numFmtId="0" fontId="2" fillId="0" borderId="14" xfId="0" applyFont="1" applyBorder="1"/>
    <xf numFmtId="0" fontId="2" fillId="0" borderId="15" xfId="0" applyFont="1" applyBorder="1"/>
    <xf numFmtId="0" fontId="5" fillId="7" borderId="1" xfId="0" applyFont="1" applyFill="1" applyBorder="1" applyAlignment="1">
      <alignment horizontal="center" vertical="center" wrapText="1"/>
    </xf>
    <xf numFmtId="0" fontId="1" fillId="6" borderId="13" xfId="0" applyFont="1" applyFill="1" applyBorder="1" applyAlignment="1">
      <alignment horizontal="center" vertical="center"/>
    </xf>
    <xf numFmtId="0" fontId="1" fillId="0" borderId="9" xfId="0" applyFont="1" applyBorder="1" applyAlignment="1">
      <alignment horizontal="left" vertical="center"/>
    </xf>
    <xf numFmtId="0" fontId="8" fillId="8" borderId="9" xfId="0" applyFont="1" applyFill="1" applyBorder="1" applyAlignment="1">
      <alignment horizontal="center" vertical="center"/>
    </xf>
    <xf numFmtId="0" fontId="1" fillId="8" borderId="9" xfId="0" applyFont="1" applyFill="1" applyBorder="1" applyAlignment="1">
      <alignment horizontal="center" vertical="center"/>
    </xf>
    <xf numFmtId="14" fontId="1" fillId="0" borderId="9" xfId="0" applyNumberFormat="1" applyFont="1" applyBorder="1" applyAlignment="1">
      <alignment horizontal="center" vertical="center"/>
    </xf>
    <xf numFmtId="0" fontId="10" fillId="4" borderId="9" xfId="0" applyFont="1" applyFill="1" applyBorder="1" applyAlignment="1">
      <alignment horizontal="center" vertical="center"/>
    </xf>
    <xf numFmtId="0" fontId="1" fillId="0" borderId="6" xfId="0" applyFont="1" applyBorder="1" applyAlignment="1">
      <alignment horizontal="center" vertical="center"/>
    </xf>
    <xf numFmtId="0" fontId="1" fillId="0" borderId="1" xfId="0" applyFont="1" applyBorder="1" applyAlignment="1">
      <alignment horizontal="center" vertical="center"/>
    </xf>
    <xf numFmtId="0" fontId="5" fillId="9" borderId="9" xfId="0" applyFont="1" applyFill="1" applyBorder="1" applyAlignment="1">
      <alignment horizontal="center"/>
    </xf>
    <xf numFmtId="0" fontId="5" fillId="10" borderId="9" xfId="0" applyFont="1" applyFill="1" applyBorder="1" applyAlignment="1">
      <alignment horizontal="center" vertical="center"/>
    </xf>
    <xf numFmtId="0" fontId="1" fillId="0" borderId="9" xfId="0" applyFont="1" applyBorder="1" applyAlignment="1">
      <alignment horizontal="center"/>
    </xf>
    <xf numFmtId="0" fontId="6" fillId="64" borderId="1" xfId="0" applyFont="1" applyFill="1" applyBorder="1" applyAlignment="1">
      <alignment horizontal="center" vertical="center"/>
    </xf>
    <xf numFmtId="0" fontId="2" fillId="64" borderId="2" xfId="0" applyFont="1" applyFill="1" applyBorder="1"/>
    <xf numFmtId="0" fontId="2" fillId="64" borderId="4" xfId="0" applyFont="1" applyFill="1" applyBorder="1"/>
    <xf numFmtId="0" fontId="2" fillId="64" borderId="6" xfId="0" applyFont="1" applyFill="1" applyBorder="1"/>
    <xf numFmtId="0" fontId="2" fillId="64" borderId="7" xfId="0" applyFont="1" applyFill="1" applyBorder="1"/>
    <xf numFmtId="0" fontId="2" fillId="64" borderId="8" xfId="0" applyFont="1" applyFill="1" applyBorder="1"/>
    <xf numFmtId="0" fontId="7" fillId="64" borderId="1" xfId="0" applyFont="1" applyFill="1" applyBorder="1" applyAlignment="1">
      <alignment horizontal="center" vertical="center"/>
    </xf>
    <xf numFmtId="0" fontId="1" fillId="0" borderId="11" xfId="0" applyFont="1" applyBorder="1" applyAlignment="1">
      <alignment horizontal="center" vertical="center"/>
    </xf>
    <xf numFmtId="0" fontId="1" fillId="3" borderId="20" xfId="0" applyFont="1" applyFill="1" applyBorder="1" applyAlignment="1">
      <alignment horizontal="center" vertical="center"/>
    </xf>
    <xf numFmtId="0" fontId="2" fillId="0" borderId="21" xfId="0" applyFont="1" applyBorder="1"/>
    <xf numFmtId="2" fontId="1" fillId="66" borderId="9" xfId="0" applyNumberFormat="1" applyFont="1" applyFill="1" applyBorder="1" applyAlignment="1">
      <alignment horizontal="center" vertical="center"/>
    </xf>
    <xf numFmtId="0" fontId="2" fillId="64" borderId="11" xfId="0" applyFont="1" applyFill="1" applyBorder="1"/>
    <xf numFmtId="2" fontId="1" fillId="64" borderId="9" xfId="0" applyNumberFormat="1" applyFont="1" applyFill="1" applyBorder="1" applyAlignment="1">
      <alignment horizontal="center" vertical="center"/>
    </xf>
    <xf numFmtId="0" fontId="2" fillId="64" borderId="10" xfId="0" applyFont="1" applyFill="1" applyBorder="1"/>
    <xf numFmtId="0" fontId="1" fillId="3" borderId="0" xfId="0" applyFont="1" applyFill="1" applyAlignment="1">
      <alignment horizontal="center" vertical="center"/>
    </xf>
    <xf numFmtId="0" fontId="8" fillId="12" borderId="9" xfId="0" applyFont="1" applyFill="1" applyBorder="1" applyAlignment="1">
      <alignment horizontal="center" vertical="center"/>
    </xf>
    <xf numFmtId="0" fontId="8" fillId="4" borderId="1" xfId="0" applyFont="1" applyFill="1" applyBorder="1" applyAlignment="1">
      <alignment horizontal="center" vertical="center"/>
    </xf>
    <xf numFmtId="164" fontId="1" fillId="13" borderId="9" xfId="0" applyNumberFormat="1" applyFont="1" applyFill="1" applyBorder="1" applyAlignment="1">
      <alignment horizontal="center" vertical="center"/>
    </xf>
    <xf numFmtId="2" fontId="1" fillId="13" borderId="9" xfId="0" applyNumberFormat="1" applyFont="1" applyFill="1" applyBorder="1" applyAlignment="1">
      <alignment horizontal="center" vertical="center"/>
    </xf>
    <xf numFmtId="0" fontId="1" fillId="3" borderId="16" xfId="0" applyFont="1" applyFill="1" applyBorder="1" applyAlignment="1">
      <alignment horizontal="center" vertical="center"/>
    </xf>
    <xf numFmtId="0" fontId="2" fillId="0" borderId="16" xfId="0" applyFont="1" applyBorder="1"/>
    <xf numFmtId="0" fontId="9" fillId="5" borderId="3" xfId="0" applyFont="1" applyFill="1" applyBorder="1" applyAlignment="1">
      <alignment horizontal="center" vertical="center"/>
    </xf>
    <xf numFmtId="164" fontId="1" fillId="64" borderId="9" xfId="0" applyNumberFormat="1" applyFont="1" applyFill="1" applyBorder="1" applyAlignment="1">
      <alignment horizontal="center" vertical="center"/>
    </xf>
    <xf numFmtId="164" fontId="1" fillId="66" borderId="9" xfId="0" applyNumberFormat="1" applyFont="1" applyFill="1" applyBorder="1" applyAlignment="1">
      <alignment horizontal="center" vertical="center"/>
    </xf>
    <xf numFmtId="2" fontId="1" fillId="67" borderId="9" xfId="0" applyNumberFormat="1" applyFont="1" applyFill="1" applyBorder="1" applyAlignment="1">
      <alignment horizontal="center" vertical="center"/>
    </xf>
    <xf numFmtId="0" fontId="8" fillId="0" borderId="9" xfId="0" applyFont="1" applyBorder="1" applyAlignment="1">
      <alignment horizontal="center" vertical="center"/>
    </xf>
    <xf numFmtId="0" fontId="8" fillId="16" borderId="9" xfId="0" applyFont="1" applyFill="1" applyBorder="1" applyAlignment="1">
      <alignment horizontal="center" vertical="center"/>
    </xf>
    <xf numFmtId="0" fontId="12" fillId="7" borderId="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9" xfId="0" applyFont="1" applyFill="1" applyBorder="1" applyAlignment="1">
      <alignment horizontal="center" vertical="center"/>
    </xf>
    <xf numFmtId="0" fontId="12" fillId="7" borderId="3" xfId="0" applyFont="1" applyFill="1" applyBorder="1" applyAlignment="1">
      <alignment horizontal="center" vertical="center"/>
    </xf>
    <xf numFmtId="2" fontId="8" fillId="12" borderId="9" xfId="0" applyNumberFormat="1" applyFont="1" applyFill="1" applyBorder="1" applyAlignment="1">
      <alignment horizontal="center" vertical="center"/>
    </xf>
    <xf numFmtId="164" fontId="1" fillId="66" borderId="9" xfId="0" applyNumberFormat="1" applyFont="1" applyFill="1" applyBorder="1" applyAlignment="1">
      <alignment horizontal="center"/>
    </xf>
    <xf numFmtId="0" fontId="5" fillId="12" borderId="9" xfId="0" applyFont="1" applyFill="1" applyBorder="1" applyAlignment="1">
      <alignment horizontal="center" vertical="center"/>
    </xf>
    <xf numFmtId="0" fontId="8" fillId="4" borderId="59" xfId="0" applyFont="1" applyFill="1" applyBorder="1" applyAlignment="1">
      <alignment horizontal="left" vertical="center"/>
    </xf>
    <xf numFmtId="0" fontId="2" fillId="0" borderId="22" xfId="0" applyFont="1" applyBorder="1" applyAlignment="1">
      <alignment horizontal="left"/>
    </xf>
    <xf numFmtId="0" fontId="2" fillId="0" borderId="53" xfId="0" applyFont="1" applyBorder="1"/>
    <xf numFmtId="0" fontId="2" fillId="0" borderId="54" xfId="0" applyFont="1" applyBorder="1"/>
    <xf numFmtId="0" fontId="2" fillId="0" borderId="55" xfId="0" applyFont="1" applyBorder="1"/>
    <xf numFmtId="0" fontId="8" fillId="4" borderId="71" xfId="0" applyFont="1" applyFill="1" applyBorder="1" applyAlignment="1">
      <alignment horizontal="center" vertical="center"/>
    </xf>
    <xf numFmtId="0" fontId="8" fillId="4" borderId="72" xfId="0" applyFont="1" applyFill="1" applyBorder="1" applyAlignment="1">
      <alignment horizontal="center" vertical="center"/>
    </xf>
    <xf numFmtId="0" fontId="8" fillId="4" borderId="73" xfId="0" applyFont="1" applyFill="1" applyBorder="1" applyAlignment="1">
      <alignment horizontal="center" vertical="center"/>
    </xf>
    <xf numFmtId="0" fontId="8" fillId="4" borderId="56" xfId="0" applyFont="1" applyFill="1" applyBorder="1" applyAlignment="1">
      <alignment horizontal="center" vertical="center"/>
    </xf>
    <xf numFmtId="0" fontId="2" fillId="0" borderId="57" xfId="0" applyFont="1" applyBorder="1"/>
    <xf numFmtId="0" fontId="1" fillId="3" borderId="66" xfId="0" applyFont="1" applyFill="1" applyBorder="1" applyAlignment="1">
      <alignment horizontal="center" vertical="center"/>
    </xf>
    <xf numFmtId="0" fontId="2" fillId="0" borderId="67" xfId="0" applyFont="1" applyBorder="1"/>
    <xf numFmtId="0" fontId="8" fillId="4" borderId="66" xfId="0" applyFont="1" applyFill="1" applyBorder="1" applyAlignment="1">
      <alignment horizontal="center" vertical="center"/>
    </xf>
    <xf numFmtId="0" fontId="8" fillId="4" borderId="67" xfId="0" applyFont="1" applyFill="1" applyBorder="1" applyAlignment="1">
      <alignment horizontal="center" vertical="center"/>
    </xf>
    <xf numFmtId="0" fontId="8" fillId="4" borderId="68" xfId="0" applyFont="1" applyFill="1" applyBorder="1" applyAlignment="1">
      <alignment horizontal="center" vertical="center"/>
    </xf>
    <xf numFmtId="0" fontId="8" fillId="4" borderId="75" xfId="0" applyFont="1" applyFill="1" applyBorder="1" applyAlignment="1">
      <alignment horizontal="center" vertical="center"/>
    </xf>
    <xf numFmtId="0" fontId="8" fillId="4" borderId="54" xfId="0" applyFont="1" applyFill="1" applyBorder="1" applyAlignment="1">
      <alignment horizontal="center" vertical="center"/>
    </xf>
    <xf numFmtId="0" fontId="8" fillId="4" borderId="76" xfId="0" applyFont="1" applyFill="1" applyBorder="1" applyAlignment="1">
      <alignment horizontal="center" vertical="center"/>
    </xf>
    <xf numFmtId="0" fontId="8" fillId="4" borderId="7" xfId="0" applyFont="1" applyFill="1" applyBorder="1" applyAlignment="1">
      <alignment horizontal="center" vertical="center"/>
    </xf>
    <xf numFmtId="0" fontId="2" fillId="0" borderId="43" xfId="0" applyFont="1" applyBorder="1"/>
    <xf numFmtId="0" fontId="8" fillId="4" borderId="51" xfId="0" applyFont="1" applyFill="1" applyBorder="1" applyAlignment="1">
      <alignment horizontal="left" vertical="center"/>
    </xf>
    <xf numFmtId="0" fontId="2" fillId="0" borderId="80" xfId="0" applyFont="1" applyBorder="1" applyAlignment="1">
      <alignment horizontal="left"/>
    </xf>
    <xf numFmtId="0" fontId="8" fillId="12" borderId="6" xfId="0" applyFont="1" applyFill="1" applyBorder="1" applyAlignment="1">
      <alignment horizontal="center" vertical="center"/>
    </xf>
    <xf numFmtId="0" fontId="1" fillId="3" borderId="44" xfId="0" applyFont="1" applyFill="1" applyBorder="1" applyAlignment="1">
      <alignment horizontal="center" vertical="center"/>
    </xf>
    <xf numFmtId="0" fontId="2" fillId="0" borderId="45" xfId="0" applyFont="1" applyBorder="1"/>
    <xf numFmtId="0" fontId="2" fillId="0" borderId="46" xfId="0" applyFont="1" applyBorder="1"/>
    <xf numFmtId="0" fontId="1" fillId="0" borderId="2" xfId="0" applyFont="1" applyBorder="1" applyAlignment="1">
      <alignment horizontal="center" vertical="center"/>
    </xf>
    <xf numFmtId="0" fontId="8" fillId="4" borderId="10" xfId="0" applyFont="1" applyFill="1" applyBorder="1" applyAlignment="1">
      <alignment horizontal="left" vertical="center"/>
    </xf>
    <xf numFmtId="0" fontId="2" fillId="0" borderId="42" xfId="0" applyFont="1" applyBorder="1"/>
    <xf numFmtId="0" fontId="8" fillId="12" borderId="51" xfId="0" applyFont="1" applyFill="1" applyBorder="1" applyAlignment="1">
      <alignment horizontal="center" vertical="center"/>
    </xf>
    <xf numFmtId="0" fontId="2" fillId="0" borderId="50" xfId="0" applyFont="1" applyBorder="1"/>
    <xf numFmtId="0" fontId="8" fillId="4" borderId="10" xfId="0" applyFont="1" applyFill="1" applyBorder="1" applyAlignment="1">
      <alignment horizontal="center" vertical="center"/>
    </xf>
    <xf numFmtId="0" fontId="1" fillId="3" borderId="7" xfId="0" applyFont="1" applyFill="1" applyBorder="1" applyAlignment="1">
      <alignment horizontal="center" vertical="center"/>
    </xf>
    <xf numFmtId="1" fontId="8" fillId="12" borderId="60" xfId="0" applyNumberFormat="1" applyFont="1" applyFill="1" applyBorder="1" applyAlignment="1">
      <alignment horizontal="center" vertical="center"/>
    </xf>
    <xf numFmtId="1" fontId="8" fillId="12" borderId="7" xfId="0" applyNumberFormat="1" applyFont="1" applyFill="1" applyBorder="1" applyAlignment="1">
      <alignment horizontal="center" vertical="center"/>
    </xf>
    <xf numFmtId="1" fontId="8" fillId="12" borderId="26" xfId="0" applyNumberFormat="1" applyFont="1" applyFill="1" applyBorder="1" applyAlignment="1">
      <alignment horizontal="center" vertical="center"/>
    </xf>
    <xf numFmtId="1" fontId="8" fillId="70" borderId="61" xfId="0" applyNumberFormat="1" applyFont="1" applyFill="1" applyBorder="1" applyAlignment="1">
      <alignment horizontal="center" vertical="center"/>
    </xf>
    <xf numFmtId="1" fontId="1" fillId="70" borderId="61" xfId="0" applyNumberFormat="1" applyFont="1" applyFill="1" applyBorder="1" applyAlignment="1">
      <alignment horizontal="center" vertical="center"/>
    </xf>
    <xf numFmtId="1" fontId="1" fillId="70" borderId="63" xfId="0" applyNumberFormat="1" applyFont="1" applyFill="1" applyBorder="1" applyAlignment="1">
      <alignment horizontal="center" vertical="center"/>
    </xf>
    <xf numFmtId="1" fontId="8" fillId="70" borderId="70" xfId="0" applyNumberFormat="1" applyFont="1" applyFill="1" applyBorder="1" applyAlignment="1">
      <alignment horizontal="center" vertical="center"/>
    </xf>
    <xf numFmtId="1" fontId="8" fillId="70" borderId="62" xfId="0" applyNumberFormat="1" applyFont="1" applyFill="1" applyBorder="1" applyAlignment="1">
      <alignment horizontal="center" vertical="center"/>
    </xf>
    <xf numFmtId="1" fontId="18" fillId="19" borderId="65" xfId="0" applyNumberFormat="1" applyFont="1" applyFill="1" applyBorder="1" applyAlignment="1">
      <alignment horizontal="center" vertical="center"/>
    </xf>
    <xf numFmtId="1" fontId="18" fillId="19" borderId="28" xfId="0" applyNumberFormat="1" applyFont="1" applyFill="1" applyBorder="1" applyAlignment="1">
      <alignment horizontal="center" vertical="center"/>
    </xf>
    <xf numFmtId="1" fontId="18" fillId="19" borderId="81" xfId="0" applyNumberFormat="1" applyFont="1" applyFill="1" applyBorder="1" applyAlignment="1">
      <alignment horizontal="center" vertical="center"/>
    </xf>
    <xf numFmtId="1" fontId="18" fillId="19" borderId="69" xfId="0" applyNumberFormat="1" applyFont="1" applyFill="1" applyBorder="1" applyAlignment="1">
      <alignment horizontal="center" vertical="center"/>
    </xf>
    <xf numFmtId="1" fontId="18" fillId="19" borderId="0" xfId="0" applyNumberFormat="1" applyFont="1" applyFill="1" applyAlignment="1">
      <alignment horizontal="center" vertical="center"/>
    </xf>
    <xf numFmtId="1" fontId="18" fillId="19" borderId="64" xfId="0" applyNumberFormat="1" applyFont="1" applyFill="1" applyBorder="1" applyAlignment="1">
      <alignment horizontal="center" vertical="center"/>
    </xf>
    <xf numFmtId="1" fontId="18" fillId="19" borderId="75" xfId="0" applyNumberFormat="1" applyFont="1" applyFill="1" applyBorder="1" applyAlignment="1">
      <alignment horizontal="center" vertical="center"/>
    </xf>
    <xf numFmtId="1" fontId="18" fillId="19" borderId="54" xfId="0" applyNumberFormat="1" applyFont="1" applyFill="1" applyBorder="1" applyAlignment="1">
      <alignment horizontal="center" vertical="center"/>
    </xf>
    <xf numFmtId="1" fontId="18" fillId="19" borderId="76" xfId="0" applyNumberFormat="1" applyFont="1" applyFill="1" applyBorder="1" applyAlignment="1">
      <alignment horizontal="center" vertical="center"/>
    </xf>
    <xf numFmtId="1" fontId="18" fillId="11" borderId="65" xfId="0" applyNumberFormat="1" applyFont="1" applyFill="1" applyBorder="1" applyAlignment="1">
      <alignment horizontal="center" vertical="center"/>
    </xf>
    <xf numFmtId="1" fontId="18" fillId="11" borderId="28" xfId="0" applyNumberFormat="1" applyFont="1" applyFill="1" applyBorder="1" applyAlignment="1">
      <alignment horizontal="center" vertical="center"/>
    </xf>
    <xf numFmtId="1" fontId="18" fillId="11" borderId="81" xfId="0" applyNumberFormat="1" applyFont="1" applyFill="1" applyBorder="1" applyAlignment="1">
      <alignment horizontal="center" vertical="center"/>
    </xf>
    <xf numFmtId="1" fontId="18" fillId="11" borderId="69" xfId="0" applyNumberFormat="1" applyFont="1" applyFill="1" applyBorder="1" applyAlignment="1">
      <alignment horizontal="center" vertical="center"/>
    </xf>
    <xf numFmtId="1" fontId="18" fillId="11" borderId="0" xfId="0" applyNumberFormat="1" applyFont="1" applyFill="1" applyAlignment="1">
      <alignment horizontal="center" vertical="center"/>
    </xf>
    <xf numFmtId="1" fontId="18" fillId="11" borderId="64" xfId="0" applyNumberFormat="1" applyFont="1" applyFill="1" applyBorder="1" applyAlignment="1">
      <alignment horizontal="center" vertical="center"/>
    </xf>
    <xf numFmtId="1" fontId="18" fillId="18" borderId="65" xfId="0" applyNumberFormat="1" applyFont="1" applyFill="1" applyBorder="1" applyAlignment="1">
      <alignment horizontal="center" vertical="center"/>
    </xf>
    <xf numFmtId="1" fontId="18" fillId="18" borderId="28" xfId="0" applyNumberFormat="1" applyFont="1" applyFill="1" applyBorder="1" applyAlignment="1">
      <alignment horizontal="center" vertical="center"/>
    </xf>
    <xf numFmtId="1" fontId="18" fillId="18" borderId="81" xfId="0" applyNumberFormat="1" applyFont="1" applyFill="1" applyBorder="1" applyAlignment="1">
      <alignment horizontal="center" vertical="center"/>
    </xf>
    <xf numFmtId="1" fontId="18" fillId="18" borderId="69" xfId="0" applyNumberFormat="1" applyFont="1" applyFill="1" applyBorder="1" applyAlignment="1">
      <alignment horizontal="center" vertical="center"/>
    </xf>
    <xf numFmtId="1" fontId="18" fillId="18" borderId="0" xfId="0" applyNumberFormat="1" applyFont="1" applyFill="1" applyAlignment="1">
      <alignment horizontal="center" vertical="center"/>
    </xf>
    <xf numFmtId="1" fontId="18" fillId="18" borderId="64" xfId="0" applyNumberFormat="1" applyFont="1" applyFill="1" applyBorder="1" applyAlignment="1">
      <alignment horizontal="center" vertical="center"/>
    </xf>
    <xf numFmtId="1" fontId="18" fillId="17" borderId="0" xfId="0" applyNumberFormat="1" applyFont="1" applyFill="1" applyAlignment="1">
      <alignment horizontal="center" vertical="center"/>
    </xf>
    <xf numFmtId="1" fontId="18" fillId="17" borderId="64" xfId="0" applyNumberFormat="1" applyFont="1" applyFill="1" applyBorder="1" applyAlignment="1">
      <alignment horizontal="center" vertical="center"/>
    </xf>
    <xf numFmtId="0" fontId="18" fillId="4" borderId="1" xfId="0" applyFont="1" applyFill="1" applyBorder="1" applyAlignment="1">
      <alignment horizontal="center" vertical="center"/>
    </xf>
    <xf numFmtId="0" fontId="7" fillId="8" borderId="9" xfId="0" applyFont="1" applyFill="1" applyBorder="1" applyAlignment="1">
      <alignment horizontal="center" vertical="center"/>
    </xf>
    <xf numFmtId="0" fontId="8" fillId="15" borderId="13" xfId="0" applyFont="1" applyFill="1" applyBorder="1" applyAlignment="1">
      <alignment horizontal="center" vertical="center" wrapText="1"/>
    </xf>
    <xf numFmtId="0" fontId="17" fillId="64" borderId="1" xfId="0" applyFont="1" applyFill="1" applyBorder="1" applyAlignment="1">
      <alignment horizontal="center" vertical="center"/>
    </xf>
    <xf numFmtId="0" fontId="18" fillId="14" borderId="9" xfId="0" applyFont="1" applyFill="1" applyBorder="1" applyAlignment="1">
      <alignment horizontal="center" vertical="center"/>
    </xf>
    <xf numFmtId="0" fontId="8" fillId="15" borderId="9" xfId="0" applyFont="1" applyFill="1" applyBorder="1" applyAlignment="1">
      <alignment horizontal="center" vertical="center"/>
    </xf>
    <xf numFmtId="0" fontId="8" fillId="4" borderId="13" xfId="0" applyFont="1" applyFill="1" applyBorder="1" applyAlignment="1">
      <alignment horizontal="center" vertical="center" wrapText="1"/>
    </xf>
    <xf numFmtId="2" fontId="1" fillId="0" borderId="9" xfId="0" applyNumberFormat="1" applyFont="1" applyBorder="1" applyAlignment="1">
      <alignment horizontal="center" vertical="center"/>
    </xf>
    <xf numFmtId="0" fontId="2" fillId="0" borderId="22" xfId="0" applyFont="1" applyBorder="1"/>
    <xf numFmtId="1" fontId="1" fillId="0" borderId="9" xfId="0" applyNumberFormat="1" applyFont="1" applyBorder="1" applyAlignment="1">
      <alignment horizontal="center" vertical="center"/>
    </xf>
    <xf numFmtId="1" fontId="2" fillId="0" borderId="11" xfId="0" applyNumberFormat="1" applyFont="1" applyBorder="1"/>
    <xf numFmtId="0" fontId="18" fillId="15" borderId="9" xfId="0" applyFont="1" applyFill="1" applyBorder="1" applyAlignment="1">
      <alignment horizontal="center" vertical="center"/>
    </xf>
    <xf numFmtId="0" fontId="8" fillId="14" borderId="13" xfId="0" applyFont="1" applyFill="1" applyBorder="1" applyAlignment="1">
      <alignment horizontal="center" vertical="center" wrapText="1"/>
    </xf>
    <xf numFmtId="164" fontId="1" fillId="8" borderId="9" xfId="0" applyNumberFormat="1" applyFont="1" applyFill="1" applyBorder="1" applyAlignment="1">
      <alignment horizontal="center" vertical="center"/>
    </xf>
    <xf numFmtId="164" fontId="1" fillId="0" borderId="9" xfId="0" applyNumberFormat="1" applyFont="1" applyBorder="1" applyAlignment="1">
      <alignment horizontal="center" vertical="center"/>
    </xf>
    <xf numFmtId="0" fontId="0" fillId="20" borderId="0" xfId="0" applyFill="1"/>
    <xf numFmtId="0" fontId="0" fillId="0" borderId="9" xfId="0" applyBorder="1"/>
    <xf numFmtId="0" fontId="0" fillId="8" borderId="9" xfId="0" applyFill="1" applyBorder="1"/>
    <xf numFmtId="0" fontId="0" fillId="0" borderId="1" xfId="0" applyBorder="1" applyAlignment="1">
      <alignment horizontal="center"/>
    </xf>
    <xf numFmtId="0" fontId="19" fillId="21" borderId="1" xfId="0" applyFont="1" applyFill="1" applyBorder="1" applyAlignment="1">
      <alignment horizontal="center" vertical="center"/>
    </xf>
    <xf numFmtId="0" fontId="20" fillId="5" borderId="2" xfId="0" applyFont="1" applyFill="1" applyBorder="1" applyAlignment="1">
      <alignment horizontal="center" vertical="center"/>
    </xf>
    <xf numFmtId="0" fontId="8" fillId="7" borderId="9" xfId="0" applyFont="1" applyFill="1" applyBorder="1" applyAlignment="1">
      <alignment horizontal="center" vertical="center"/>
    </xf>
    <xf numFmtId="0" fontId="8" fillId="4" borderId="13" xfId="0" applyFont="1" applyFill="1" applyBorder="1" applyAlignment="1">
      <alignment horizontal="center" vertical="center"/>
    </xf>
    <xf numFmtId="0" fontId="0" fillId="20" borderId="2" xfId="0" applyFill="1" applyBorder="1" applyAlignment="1">
      <alignment horizontal="center"/>
    </xf>
    <xf numFmtId="0" fontId="18" fillId="7" borderId="9" xfId="0" applyFont="1" applyFill="1" applyBorder="1" applyAlignment="1">
      <alignment horizontal="center" vertical="center"/>
    </xf>
    <xf numFmtId="0" fontId="0" fillId="3" borderId="9" xfId="0" applyFill="1" applyBorder="1" applyAlignment="1">
      <alignment horizontal="center" vertical="center"/>
    </xf>
    <xf numFmtId="0" fontId="1" fillId="20" borderId="9" xfId="0" applyFont="1" applyFill="1" applyBorder="1" applyAlignment="1">
      <alignment horizontal="center" vertical="center"/>
    </xf>
    <xf numFmtId="2" fontId="1" fillId="3" borderId="9" xfId="0" applyNumberFormat="1" applyFont="1" applyFill="1" applyBorder="1" applyAlignment="1">
      <alignment horizontal="center" vertical="center"/>
    </xf>
    <xf numFmtId="0" fontId="18" fillId="7" borderId="0" xfId="0" applyFont="1" applyFill="1" applyAlignment="1">
      <alignment horizontal="center" vertical="center"/>
    </xf>
    <xf numFmtId="14" fontId="1" fillId="0" borderId="10" xfId="0" applyNumberFormat="1" applyFont="1" applyBorder="1" applyAlignment="1">
      <alignment horizontal="center" vertical="center"/>
    </xf>
    <xf numFmtId="0" fontId="8" fillId="4" borderId="9" xfId="0" applyFont="1" applyFill="1" applyBorder="1" applyAlignment="1">
      <alignment horizontal="left" vertical="center"/>
    </xf>
    <xf numFmtId="0" fontId="8" fillId="0" borderId="9" xfId="0" applyFont="1" applyBorder="1" applyAlignment="1">
      <alignment horizontal="left" vertical="center"/>
    </xf>
    <xf numFmtId="0" fontId="1" fillId="3" borderId="3" xfId="0" applyFont="1" applyFill="1" applyBorder="1" applyAlignment="1">
      <alignment horizontal="center" vertical="center"/>
    </xf>
    <xf numFmtId="0" fontId="8" fillId="4" borderId="1" xfId="0" applyFont="1" applyFill="1" applyBorder="1" applyAlignment="1">
      <alignment horizontal="center" vertical="center" wrapText="1"/>
    </xf>
    <xf numFmtId="0" fontId="20" fillId="5" borderId="1" xfId="0" applyFont="1" applyFill="1" applyBorder="1" applyAlignment="1">
      <alignment horizontal="center" vertical="center"/>
    </xf>
    <xf numFmtId="0" fontId="18" fillId="7" borderId="2" xfId="0" applyFont="1" applyFill="1" applyBorder="1" applyAlignment="1">
      <alignment horizontal="center" vertical="center"/>
    </xf>
    <xf numFmtId="0" fontId="5" fillId="22" borderId="3" xfId="0" applyFont="1" applyFill="1" applyBorder="1" applyAlignment="1">
      <alignment horizontal="center" vertical="center" wrapText="1"/>
    </xf>
    <xf numFmtId="1" fontId="1" fillId="64" borderId="9" xfId="0" applyNumberFormat="1" applyFont="1" applyFill="1" applyBorder="1" applyAlignment="1">
      <alignment horizontal="center" vertical="center"/>
    </xf>
    <xf numFmtId="0" fontId="1" fillId="20" borderId="6" xfId="0" applyFont="1" applyFill="1" applyBorder="1" applyAlignment="1">
      <alignment horizontal="center" vertical="center"/>
    </xf>
    <xf numFmtId="0" fontId="0" fillId="20" borderId="9" xfId="0" applyFill="1" applyBorder="1"/>
    <xf numFmtId="0" fontId="21" fillId="7" borderId="13" xfId="0" applyFont="1" applyFill="1" applyBorder="1" applyAlignment="1">
      <alignment horizontal="center" vertical="center" wrapText="1"/>
    </xf>
    <xf numFmtId="0" fontId="25" fillId="4" borderId="13" xfId="0" applyFont="1" applyFill="1" applyBorder="1" applyAlignment="1">
      <alignment horizontal="center" vertical="center"/>
    </xf>
    <xf numFmtId="0" fontId="25" fillId="14" borderId="13" xfId="0" applyFont="1" applyFill="1" applyBorder="1" applyAlignment="1">
      <alignment horizontal="center" vertical="center"/>
    </xf>
    <xf numFmtId="0" fontId="25" fillId="15" borderId="13" xfId="0" applyFont="1" applyFill="1" applyBorder="1" applyAlignment="1">
      <alignment horizontal="center" vertical="center"/>
    </xf>
    <xf numFmtId="14" fontId="0" fillId="0" borderId="9" xfId="0" applyNumberFormat="1" applyBorder="1"/>
    <xf numFmtId="0" fontId="8" fillId="7" borderId="1" xfId="0" applyFont="1" applyFill="1" applyBorder="1" applyAlignment="1">
      <alignment horizontal="center" vertical="center"/>
    </xf>
    <xf numFmtId="0" fontId="8" fillId="15" borderId="13" xfId="0" applyFont="1" applyFill="1" applyBorder="1" applyAlignment="1">
      <alignment horizontal="center" vertical="center"/>
    </xf>
    <xf numFmtId="0" fontId="8" fillId="12" borderId="13" xfId="0" applyFont="1" applyFill="1" applyBorder="1" applyAlignment="1">
      <alignment horizontal="center" vertical="center"/>
    </xf>
    <xf numFmtId="0" fontId="22" fillId="4" borderId="13" xfId="0" applyFont="1" applyFill="1" applyBorder="1" applyAlignment="1">
      <alignment horizontal="center" vertical="center"/>
    </xf>
    <xf numFmtId="0" fontId="22" fillId="4" borderId="14" xfId="0" applyFont="1" applyFill="1" applyBorder="1" applyAlignment="1">
      <alignment horizontal="center" vertical="center"/>
    </xf>
    <xf numFmtId="0" fontId="22" fillId="4" borderId="15" xfId="0" applyFont="1" applyFill="1" applyBorder="1" applyAlignment="1">
      <alignment horizontal="center" vertical="center"/>
    </xf>
    <xf numFmtId="0" fontId="1" fillId="64" borderId="9"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3" xfId="0" applyFont="1" applyFill="1" applyBorder="1" applyAlignment="1">
      <alignment horizontal="center" vertical="center"/>
    </xf>
    <xf numFmtId="0" fontId="0" fillId="20" borderId="9" xfId="0" applyFill="1" applyBorder="1" applyAlignment="1">
      <alignment horizontal="center"/>
    </xf>
    <xf numFmtId="0" fontId="22" fillId="4" borderId="9" xfId="0" applyFont="1" applyFill="1" applyBorder="1" applyAlignment="1">
      <alignment horizontal="center" vertical="center"/>
    </xf>
    <xf numFmtId="164" fontId="1" fillId="0" borderId="9" xfId="0" applyNumberFormat="1" applyFont="1" applyBorder="1" applyAlignment="1">
      <alignment vertical="center"/>
    </xf>
    <xf numFmtId="0" fontId="23" fillId="4" borderId="9" xfId="0" applyFont="1" applyFill="1" applyBorder="1" applyAlignment="1">
      <alignment horizontal="center" vertical="center"/>
    </xf>
    <xf numFmtId="166" fontId="1" fillId="66" borderId="9" xfId="0" applyNumberFormat="1" applyFont="1" applyFill="1" applyBorder="1" applyAlignment="1">
      <alignment horizontal="center" vertical="center"/>
    </xf>
    <xf numFmtId="0" fontId="24" fillId="4" borderId="1" xfId="0" applyFont="1" applyFill="1" applyBorder="1" applyAlignment="1">
      <alignment horizontal="center" vertical="center"/>
    </xf>
    <xf numFmtId="166" fontId="1" fillId="65" borderId="9" xfId="0" applyNumberFormat="1" applyFont="1" applyFill="1" applyBorder="1" applyAlignment="1">
      <alignment horizontal="center" vertical="center"/>
    </xf>
    <xf numFmtId="0" fontId="21" fillId="4" borderId="9" xfId="0" applyFont="1" applyFill="1" applyBorder="1" applyAlignment="1">
      <alignment horizontal="left" vertical="center"/>
    </xf>
    <xf numFmtId="0" fontId="1" fillId="0" borderId="1" xfId="0" applyFont="1" applyBorder="1" applyAlignment="1">
      <alignment horizontal="center" vertical="center" wrapText="1"/>
    </xf>
    <xf numFmtId="1" fontId="1" fillId="3" borderId="14" xfId="0" applyNumberFormat="1" applyFont="1" applyFill="1" applyBorder="1" applyAlignment="1">
      <alignment horizontal="center" vertical="center"/>
    </xf>
    <xf numFmtId="0" fontId="8" fillId="14" borderId="13" xfId="0" applyFont="1" applyFill="1" applyBorder="1" applyAlignment="1">
      <alignment horizontal="center" vertical="center"/>
    </xf>
    <xf numFmtId="0" fontId="8" fillId="3" borderId="3" xfId="0" applyFont="1" applyFill="1" applyBorder="1" applyAlignment="1">
      <alignment horizontal="center" vertical="center"/>
    </xf>
    <xf numFmtId="0" fontId="8" fillId="4" borderId="35" xfId="0" applyFont="1" applyFill="1" applyBorder="1" applyAlignment="1">
      <alignment horizontal="center" vertical="center" wrapText="1"/>
    </xf>
    <xf numFmtId="0" fontId="0" fillId="0" borderId="11" xfId="0" applyBorder="1"/>
    <xf numFmtId="0" fontId="1" fillId="0" borderId="10" xfId="0" applyFont="1" applyBorder="1" applyAlignment="1">
      <alignment horizontal="left" vertical="center"/>
    </xf>
    <xf numFmtId="0" fontId="1" fillId="0" borderId="11" xfId="0" applyFont="1" applyBorder="1" applyAlignment="1">
      <alignment horizontal="left" vertical="center"/>
    </xf>
    <xf numFmtId="0" fontId="19" fillId="28" borderId="1" xfId="0" applyFont="1" applyFill="1" applyBorder="1" applyAlignment="1">
      <alignment horizontal="center" vertical="center"/>
    </xf>
    <xf numFmtId="0" fontId="0" fillId="0" borderId="10" xfId="0" applyBorder="1"/>
    <xf numFmtId="0" fontId="1" fillId="0" borderId="10" xfId="0" applyFont="1" applyBorder="1" applyAlignment="1">
      <alignment horizontal="center" vertical="center"/>
    </xf>
    <xf numFmtId="0" fontId="19" fillId="29" borderId="1" xfId="0" applyFont="1" applyFill="1" applyBorder="1" applyAlignment="1">
      <alignment horizontal="center" vertical="center"/>
    </xf>
    <xf numFmtId="0" fontId="8" fillId="11" borderId="1" xfId="0" applyFont="1" applyFill="1" applyBorder="1" applyAlignment="1">
      <alignment horizontal="center" vertical="center"/>
    </xf>
    <xf numFmtId="2" fontId="1" fillId="68" borderId="9" xfId="0" applyNumberFormat="1" applyFont="1" applyFill="1" applyBorder="1" applyAlignment="1">
      <alignment horizontal="center" vertical="center"/>
    </xf>
    <xf numFmtId="0" fontId="2" fillId="69" borderId="10" xfId="0" applyFont="1" applyFill="1" applyBorder="1"/>
    <xf numFmtId="0" fontId="2" fillId="69" borderId="11" xfId="0" applyFont="1" applyFill="1" applyBorder="1"/>
    <xf numFmtId="2" fontId="1" fillId="0" borderId="1" xfId="0" applyNumberFormat="1" applyFont="1" applyBorder="1" applyAlignment="1">
      <alignment horizontal="center" vertical="center"/>
    </xf>
    <xf numFmtId="2" fontId="1" fillId="31" borderId="9" xfId="0" applyNumberFormat="1" applyFont="1" applyFill="1" applyBorder="1" applyAlignment="1">
      <alignment horizontal="center" vertical="center"/>
    </xf>
    <xf numFmtId="0" fontId="8" fillId="11" borderId="9" xfId="0" applyFont="1" applyFill="1" applyBorder="1" applyAlignment="1">
      <alignment horizontal="center" vertical="center"/>
    </xf>
    <xf numFmtId="0" fontId="8" fillId="30" borderId="9" xfId="0" applyFont="1" applyFill="1" applyBorder="1" applyAlignment="1">
      <alignment horizontal="center" vertical="center"/>
    </xf>
    <xf numFmtId="0" fontId="8" fillId="68" borderId="9" xfId="0" applyFont="1" applyFill="1" applyBorder="1" applyAlignment="1">
      <alignment horizontal="center" vertical="center"/>
    </xf>
    <xf numFmtId="0" fontId="8" fillId="7" borderId="6" xfId="0" applyFont="1" applyFill="1" applyBorder="1" applyAlignment="1">
      <alignment horizontal="center" vertical="center"/>
    </xf>
    <xf numFmtId="2" fontId="1" fillId="30" borderId="9" xfId="0" applyNumberFormat="1" applyFont="1" applyFill="1" applyBorder="1" applyAlignment="1">
      <alignment horizontal="center" vertical="center"/>
    </xf>
    <xf numFmtId="0" fontId="8" fillId="31" borderId="9"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8" fillId="15" borderId="1" xfId="0" applyFont="1" applyFill="1" applyBorder="1" applyAlignment="1">
      <alignment horizontal="center" vertical="center"/>
    </xf>
    <xf numFmtId="0" fontId="19" fillId="33" borderId="1" xfId="0" applyFont="1" applyFill="1" applyBorder="1" applyAlignment="1">
      <alignment horizontal="center" vertical="center"/>
    </xf>
    <xf numFmtId="0" fontId="19" fillId="34" borderId="1" xfId="0" applyFont="1" applyFill="1" applyBorder="1" applyAlignment="1">
      <alignment horizontal="center" vertical="center"/>
    </xf>
    <xf numFmtId="0" fontId="19" fillId="35" borderId="1" xfId="0" applyFont="1" applyFill="1" applyBorder="1" applyAlignment="1">
      <alignment horizontal="center" vertical="center"/>
    </xf>
    <xf numFmtId="2" fontId="1" fillId="37" borderId="9" xfId="0" applyNumberFormat="1" applyFont="1" applyFill="1" applyBorder="1" applyAlignment="1">
      <alignment horizontal="center" vertical="center"/>
    </xf>
    <xf numFmtId="2" fontId="1" fillId="38" borderId="9" xfId="0" applyNumberFormat="1" applyFont="1" applyFill="1" applyBorder="1" applyAlignment="1">
      <alignment horizontal="center" vertical="center"/>
    </xf>
    <xf numFmtId="0" fontId="8" fillId="37" borderId="9" xfId="0" applyFont="1" applyFill="1" applyBorder="1" applyAlignment="1">
      <alignment horizontal="center" vertical="center"/>
    </xf>
    <xf numFmtId="0" fontId="8" fillId="0" borderId="1" xfId="0" applyFont="1" applyBorder="1" applyAlignment="1">
      <alignment horizontal="center" vertical="center"/>
    </xf>
    <xf numFmtId="0" fontId="8" fillId="36" borderId="1" xfId="0" applyFont="1" applyFill="1" applyBorder="1" applyAlignment="1">
      <alignment horizontal="center" vertical="center"/>
    </xf>
    <xf numFmtId="0" fontId="8" fillId="38" borderId="9" xfId="0" applyFont="1" applyFill="1" applyBorder="1" applyAlignment="1">
      <alignment horizontal="center" vertical="center"/>
    </xf>
    <xf numFmtId="0" fontId="8" fillId="39" borderId="9" xfId="0" applyFont="1" applyFill="1" applyBorder="1" applyAlignment="1">
      <alignment horizontal="center" vertical="center"/>
    </xf>
    <xf numFmtId="2" fontId="1" fillId="39" borderId="9" xfId="0" applyNumberFormat="1" applyFont="1" applyFill="1" applyBorder="1" applyAlignment="1">
      <alignment horizontal="center" vertical="center"/>
    </xf>
    <xf numFmtId="0" fontId="8" fillId="36" borderId="9" xfId="0" applyFont="1" applyFill="1" applyBorder="1" applyAlignment="1">
      <alignment horizontal="center" vertical="center"/>
    </xf>
    <xf numFmtId="14" fontId="0" fillId="0" borderId="11" xfId="0" applyNumberFormat="1" applyBorder="1"/>
    <xf numFmtId="0" fontId="19" fillId="40" borderId="1" xfId="0" applyFont="1" applyFill="1" applyBorder="1" applyAlignment="1">
      <alignment horizontal="center" vertical="center"/>
    </xf>
    <xf numFmtId="0" fontId="19" fillId="41" borderId="1" xfId="0" applyFont="1" applyFill="1" applyBorder="1" applyAlignment="1">
      <alignment horizontal="center" vertical="center"/>
    </xf>
    <xf numFmtId="0" fontId="19" fillId="42" borderId="1" xfId="0" applyFont="1" applyFill="1" applyBorder="1" applyAlignment="1">
      <alignment horizontal="center" vertical="center"/>
    </xf>
    <xf numFmtId="0" fontId="5" fillId="43" borderId="1" xfId="0" applyFont="1" applyFill="1" applyBorder="1" applyAlignment="1">
      <alignment horizontal="center" vertical="center"/>
    </xf>
    <xf numFmtId="2" fontId="1" fillId="45" borderId="9" xfId="0" applyNumberFormat="1" applyFont="1" applyFill="1" applyBorder="1" applyAlignment="1">
      <alignment horizontal="center" vertical="center"/>
    </xf>
    <xf numFmtId="0" fontId="8" fillId="45" borderId="9" xfId="0" applyFont="1" applyFill="1" applyBorder="1" applyAlignment="1">
      <alignment horizontal="center" vertical="center"/>
    </xf>
    <xf numFmtId="0" fontId="8" fillId="46" borderId="9" xfId="0" applyFont="1" applyFill="1" applyBorder="1" applyAlignment="1">
      <alignment horizontal="center" vertical="center"/>
    </xf>
    <xf numFmtId="0" fontId="8" fillId="47" borderId="9" xfId="0" applyFont="1" applyFill="1" applyBorder="1" applyAlignment="1">
      <alignment horizontal="center" vertical="center"/>
    </xf>
    <xf numFmtId="0" fontId="5" fillId="44" borderId="9" xfId="0" applyFont="1" applyFill="1" applyBorder="1" applyAlignment="1">
      <alignment horizontal="center" vertical="center"/>
    </xf>
    <xf numFmtId="2" fontId="1" fillId="46" borderId="9" xfId="0" applyNumberFormat="1" applyFont="1" applyFill="1" applyBorder="1" applyAlignment="1">
      <alignment horizontal="center" vertical="center"/>
    </xf>
    <xf numFmtId="2" fontId="1" fillId="47" borderId="9" xfId="0" applyNumberFormat="1" applyFont="1" applyFill="1" applyBorder="1" applyAlignment="1">
      <alignment horizontal="center" vertical="center"/>
    </xf>
    <xf numFmtId="0" fontId="19" fillId="48" borderId="1" xfId="0" applyFont="1" applyFill="1" applyBorder="1" applyAlignment="1">
      <alignment horizontal="center" vertical="center"/>
    </xf>
    <xf numFmtId="0" fontId="19" fillId="49" borderId="1" xfId="0" applyFont="1" applyFill="1" applyBorder="1" applyAlignment="1">
      <alignment horizontal="center" vertical="center"/>
    </xf>
    <xf numFmtId="0" fontId="19" fillId="50" borderId="1" xfId="0" applyFont="1" applyFill="1" applyBorder="1" applyAlignment="1">
      <alignment horizontal="center" vertical="center"/>
    </xf>
    <xf numFmtId="0" fontId="5" fillId="51" borderId="1" xfId="0" applyFont="1" applyFill="1" applyBorder="1" applyAlignment="1">
      <alignment horizontal="center" vertical="center"/>
    </xf>
    <xf numFmtId="2" fontId="1" fillId="49" borderId="9" xfId="0" applyNumberFormat="1" applyFont="1" applyFill="1" applyBorder="1" applyAlignment="1">
      <alignment horizontal="center" vertical="center"/>
    </xf>
    <xf numFmtId="2" fontId="1" fillId="50" borderId="9" xfId="0" applyNumberFormat="1" applyFont="1" applyFill="1" applyBorder="1" applyAlignment="1">
      <alignment horizontal="center" vertical="center"/>
    </xf>
    <xf numFmtId="0" fontId="8" fillId="51" borderId="9" xfId="0" applyFont="1" applyFill="1" applyBorder="1" applyAlignment="1">
      <alignment horizontal="center" vertical="center"/>
    </xf>
    <xf numFmtId="0" fontId="8" fillId="50" borderId="9" xfId="0" applyFont="1" applyFill="1" applyBorder="1" applyAlignment="1">
      <alignment horizontal="center" vertical="center"/>
    </xf>
    <xf numFmtId="0" fontId="8" fillId="49" borderId="9" xfId="0" applyFont="1" applyFill="1" applyBorder="1" applyAlignment="1">
      <alignment horizontal="center" vertical="center"/>
    </xf>
    <xf numFmtId="0" fontId="8" fillId="52" borderId="9" xfId="0" applyFont="1" applyFill="1" applyBorder="1" applyAlignment="1">
      <alignment horizontal="center" vertical="center"/>
    </xf>
    <xf numFmtId="2" fontId="1" fillId="52" borderId="9" xfId="0" applyNumberFormat="1" applyFont="1" applyFill="1" applyBorder="1" applyAlignment="1">
      <alignment horizontal="center" vertical="center"/>
    </xf>
    <xf numFmtId="0" fontId="1" fillId="71" borderId="9" xfId="0" applyFont="1" applyFill="1" applyBorder="1" applyAlignment="1">
      <alignment horizontal="center" vertical="center"/>
    </xf>
    <xf numFmtId="0" fontId="2" fillId="71" borderId="10" xfId="0" applyFont="1" applyFill="1" applyBorder="1"/>
    <xf numFmtId="0" fontId="2" fillId="71" borderId="11" xfId="0" applyFont="1" applyFill="1" applyBorder="1"/>
  </cellXfs>
  <cellStyles count="2">
    <cellStyle name="Hyperlink" xfId="1" builtinId="8"/>
    <cellStyle name="Normal" xfId="0" builtinId="0"/>
  </cellStyles>
  <dxfs count="1">
    <dxf>
      <fill>
        <patternFill patternType="solid">
          <fgColor rgb="FFFF0000"/>
          <bgColor rgb="FFFF0000"/>
        </patternFill>
      </fill>
      <border>
        <left/>
        <right/>
        <top/>
        <bottom/>
      </border>
    </dxf>
  </dxfs>
  <tableStyles count="0" defaultTableStyle="TableStyleMedium9" defaultPivotStyle="PivotStyleMedium7"/>
  <colors>
    <mruColors>
      <color rgb="FFC885FF"/>
      <color rgb="FF99FF66"/>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Hours per Month</a:t>
            </a:r>
          </a:p>
        </c:rich>
      </c:tx>
      <c:overlay val="0"/>
    </c:title>
    <c:autoTitleDeleted val="0"/>
    <c:plotArea>
      <c:layout/>
      <c:lineChart>
        <c:grouping val="standard"/>
        <c:varyColors val="1"/>
        <c:ser>
          <c:idx val="0"/>
          <c:order val="0"/>
          <c:spPr>
            <a:ln w="25400" cmpd="sng">
              <a:solidFill>
                <a:srgbClr val="4F81BD"/>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Trends'!$C$33:$C$44</c:f>
              <c:numCache>
                <c:formatCode>0.00</c:formatCode>
                <c:ptCount val="12"/>
              </c:numCache>
            </c:numRef>
          </c:val>
          <c:smooth val="0"/>
          <c:extLst>
            <c:ext xmlns:c16="http://schemas.microsoft.com/office/drawing/2014/chart" uri="{C3380CC4-5D6E-409C-BE32-E72D297353CC}">
              <c16:uniqueId val="{00000000-E529-4B60-A1C7-DB31F032E458}"/>
            </c:ext>
          </c:extLst>
        </c:ser>
        <c:ser>
          <c:idx val="1"/>
          <c:order val="1"/>
          <c:spPr>
            <a:ln w="25400" cmpd="sng">
              <a:solidFill>
                <a:srgbClr val="F79646"/>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Trends'!$D$33:$D$44</c:f>
              <c:numCache>
                <c:formatCode>0.00</c:formatCode>
                <c:ptCount val="12"/>
              </c:numCache>
            </c:numRef>
          </c:val>
          <c:smooth val="0"/>
          <c:extLst>
            <c:ext xmlns:c16="http://schemas.microsoft.com/office/drawing/2014/chart" uri="{C3380CC4-5D6E-409C-BE32-E72D297353CC}">
              <c16:uniqueId val="{00000001-E529-4B60-A1C7-DB31F032E458}"/>
            </c:ext>
          </c:extLst>
        </c:ser>
        <c:ser>
          <c:idx val="2"/>
          <c:order val="2"/>
          <c:spPr>
            <a:ln w="25400" cmpd="sng">
              <a:solidFill>
                <a:srgbClr val="9BBB59"/>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Trends'!$E$33:$E$44</c:f>
              <c:numCache>
                <c:formatCode>0.00</c:formatCode>
                <c:ptCount val="12"/>
              </c:numCache>
            </c:numRef>
          </c:val>
          <c:smooth val="0"/>
          <c:extLst>
            <c:ext xmlns:c16="http://schemas.microsoft.com/office/drawing/2014/chart" uri="{C3380CC4-5D6E-409C-BE32-E72D297353CC}">
              <c16:uniqueId val="{00000002-E529-4B60-A1C7-DB31F032E458}"/>
            </c:ext>
          </c:extLst>
        </c:ser>
        <c:ser>
          <c:idx val="3"/>
          <c:order val="3"/>
          <c:spPr>
            <a:ln w="25400" cmpd="sng">
              <a:solidFill>
                <a:srgbClr val="4BACC6"/>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Trends'!$F$33:$F$44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529-4B60-A1C7-DB31F032E458}"/>
            </c:ext>
          </c:extLst>
        </c:ser>
        <c:dLbls>
          <c:showLegendKey val="0"/>
          <c:showVal val="0"/>
          <c:showCatName val="0"/>
          <c:showSerName val="0"/>
          <c:showPercent val="0"/>
          <c:showBubbleSize val="0"/>
        </c:dLbls>
        <c:smooth val="0"/>
        <c:axId val="834175264"/>
        <c:axId val="834171456"/>
      </c:lineChart>
      <c:catAx>
        <c:axId val="834175264"/>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b="1" i="0"/>
            </a:pPr>
            <a:endParaRPr lang="en-US"/>
          </a:p>
        </c:txPr>
        <c:crossAx val="834171456"/>
        <c:crosses val="autoZero"/>
        <c:auto val="1"/>
        <c:lblAlgn val="ctr"/>
        <c:lblOffset val="100"/>
        <c:noMultiLvlLbl val="1"/>
      </c:catAx>
      <c:valAx>
        <c:axId val="834171456"/>
        <c:scaling>
          <c:orientation val="minMax"/>
        </c:scaling>
        <c:delete val="0"/>
        <c:axPos val="l"/>
        <c:majorGridlines>
          <c:spPr>
            <a:ln>
              <a:solidFill>
                <a:srgbClr val="B7B7B7"/>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b="1" i="0"/>
            </a:pPr>
            <a:endParaRPr lang="en-US"/>
          </a:p>
        </c:txPr>
        <c:crossAx val="834175264"/>
        <c:crosses val="autoZero"/>
        <c:crossBetween val="between"/>
      </c:valAx>
      <c:spPr>
        <a:solidFill>
          <a:srgbClr val="FFFFFF"/>
        </a:solidFill>
      </c:spPr>
    </c:plotArea>
    <c:legend>
      <c:legendPos val="r"/>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Service Hours per Member</a:t>
            </a:r>
          </a:p>
        </c:rich>
      </c:tx>
      <c:overlay val="0"/>
    </c:title>
    <c:autoTitleDeleted val="0"/>
    <c:plotArea>
      <c:layout/>
      <c:lineChart>
        <c:grouping val="standard"/>
        <c:varyColors val="1"/>
        <c:ser>
          <c:idx val="0"/>
          <c:order val="0"/>
          <c:spPr>
            <a:ln w="25400" cmpd="sng">
              <a:solidFill>
                <a:srgbClr val="4F81BD"/>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Trends'!$G$33:$G$44</c:f>
              <c:numCache>
                <c:formatCode>0.00</c:formatCode>
                <c:ptCount val="12"/>
              </c:numCache>
            </c:numRef>
          </c:val>
          <c:smooth val="0"/>
          <c:extLst>
            <c:ext xmlns:c16="http://schemas.microsoft.com/office/drawing/2014/chart" uri="{C3380CC4-5D6E-409C-BE32-E72D297353CC}">
              <c16:uniqueId val="{00000000-4DDB-436F-85C6-11C4E9199850}"/>
            </c:ext>
          </c:extLst>
        </c:ser>
        <c:ser>
          <c:idx val="1"/>
          <c:order val="1"/>
          <c:spPr>
            <a:ln w="25400" cmpd="sng">
              <a:solidFill>
                <a:srgbClr val="F79646"/>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Trends'!$H$33:$H$44</c:f>
              <c:numCache>
                <c:formatCode>0.00</c:formatCode>
                <c:ptCount val="12"/>
              </c:numCache>
            </c:numRef>
          </c:val>
          <c:smooth val="0"/>
          <c:extLst>
            <c:ext xmlns:c16="http://schemas.microsoft.com/office/drawing/2014/chart" uri="{C3380CC4-5D6E-409C-BE32-E72D297353CC}">
              <c16:uniqueId val="{00000001-4DDB-436F-85C6-11C4E9199850}"/>
            </c:ext>
          </c:extLst>
        </c:ser>
        <c:ser>
          <c:idx val="2"/>
          <c:order val="2"/>
          <c:spPr>
            <a:ln w="25400" cmpd="sng">
              <a:solidFill>
                <a:srgbClr val="9BBB59"/>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Trends'!$I$33:$I$44</c:f>
              <c:numCache>
                <c:formatCode>0.00</c:formatCode>
                <c:ptCount val="12"/>
              </c:numCache>
            </c:numRef>
          </c:val>
          <c:smooth val="0"/>
          <c:extLst>
            <c:ext xmlns:c16="http://schemas.microsoft.com/office/drawing/2014/chart" uri="{C3380CC4-5D6E-409C-BE32-E72D297353CC}">
              <c16:uniqueId val="{00000002-4DDB-436F-85C6-11C4E9199850}"/>
            </c:ext>
          </c:extLst>
        </c:ser>
        <c:ser>
          <c:idx val="3"/>
          <c:order val="3"/>
          <c:spPr>
            <a:ln w="25400" cmpd="sng">
              <a:solidFill>
                <a:srgbClr val="4BACC6"/>
              </a:solidFill>
            </a:ln>
          </c:spPr>
          <c:marker>
            <c:symbol val="none"/>
          </c:marker>
          <c:cat>
            <c:strRef>
              <c:f>'Club Trends'!$A$33:$A$44</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Trends'!$J$33:$J$44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4DDB-436F-85C6-11C4E9199850}"/>
            </c:ext>
          </c:extLst>
        </c:ser>
        <c:dLbls>
          <c:showLegendKey val="0"/>
          <c:showVal val="0"/>
          <c:showCatName val="0"/>
          <c:showSerName val="0"/>
          <c:showPercent val="0"/>
          <c:showBubbleSize val="0"/>
        </c:dLbls>
        <c:smooth val="0"/>
        <c:axId val="1281963504"/>
        <c:axId val="1286972640"/>
      </c:lineChart>
      <c:catAx>
        <c:axId val="1281963504"/>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b="1" i="0"/>
            </a:pPr>
            <a:endParaRPr lang="en-US"/>
          </a:p>
        </c:txPr>
        <c:crossAx val="1286972640"/>
        <c:crosses val="autoZero"/>
        <c:auto val="1"/>
        <c:lblAlgn val="ctr"/>
        <c:lblOffset val="100"/>
        <c:noMultiLvlLbl val="1"/>
      </c:catAx>
      <c:valAx>
        <c:axId val="1286972640"/>
        <c:scaling>
          <c:orientation val="minMax"/>
        </c:scaling>
        <c:delete val="0"/>
        <c:axPos val="l"/>
        <c:majorGridlines>
          <c:spPr>
            <a:ln>
              <a:solidFill>
                <a:srgbClr val="B7B7B7"/>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b="1" i="0"/>
            </a:pPr>
            <a:endParaRPr lang="en-US"/>
          </a:p>
        </c:txPr>
        <c:crossAx val="1281963504"/>
        <c:crosses val="autoZero"/>
        <c:crossBetween val="between"/>
      </c:valAx>
      <c:spPr>
        <a:solidFill>
          <a:srgbClr val="FFFFFF"/>
        </a:solidFill>
      </c:spPr>
    </c:plotArea>
    <c:legend>
      <c:legendPos val="r"/>
      <c:overlay val="0"/>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Total Money Fundraised for DFIS per Month</a:t>
            </a:r>
          </a:p>
        </c:rich>
      </c:tx>
      <c:overlay val="0"/>
    </c:title>
    <c:autoTitleDeleted val="0"/>
    <c:plotArea>
      <c:layout/>
      <c:lineChart>
        <c:grouping val="standard"/>
        <c:varyColors val="1"/>
        <c:ser>
          <c:idx val="0"/>
          <c:order val="0"/>
          <c:spPr>
            <a:ln w="25400" cmpd="sng">
              <a:solidFill>
                <a:srgbClr val="4F81BD"/>
              </a:solidFill>
            </a:ln>
          </c:spPr>
          <c:marker>
            <c:symbol val="none"/>
          </c:marker>
          <c:cat>
            <c:strRef>
              <c:f>'Club Trends'!$B$49:$B$60</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Trends'!$D$49:$D$60</c:f>
              <c:numCache>
                <c:formatCode>0.00</c:formatCode>
                <c:ptCount val="12"/>
              </c:numCache>
            </c:numRef>
          </c:val>
          <c:smooth val="0"/>
          <c:extLst>
            <c:ext xmlns:c16="http://schemas.microsoft.com/office/drawing/2014/chart" uri="{C3380CC4-5D6E-409C-BE32-E72D297353CC}">
              <c16:uniqueId val="{00000000-571C-424F-B298-0A9F21B45213}"/>
            </c:ext>
          </c:extLst>
        </c:ser>
        <c:ser>
          <c:idx val="1"/>
          <c:order val="1"/>
          <c:spPr>
            <a:ln w="25400" cmpd="sng">
              <a:solidFill>
                <a:srgbClr val="F79646"/>
              </a:solidFill>
            </a:ln>
          </c:spPr>
          <c:marker>
            <c:symbol val="none"/>
          </c:marker>
          <c:cat>
            <c:strRef>
              <c:f>'Club Trends'!$B$49:$B$60</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Trends'!$E$49:$E$60</c:f>
              <c:numCache>
                <c:formatCode>0.00</c:formatCode>
                <c:ptCount val="12"/>
              </c:numCache>
            </c:numRef>
          </c:val>
          <c:smooth val="0"/>
          <c:extLst>
            <c:ext xmlns:c16="http://schemas.microsoft.com/office/drawing/2014/chart" uri="{C3380CC4-5D6E-409C-BE32-E72D297353CC}">
              <c16:uniqueId val="{00000001-571C-424F-B298-0A9F21B45213}"/>
            </c:ext>
          </c:extLst>
        </c:ser>
        <c:ser>
          <c:idx val="2"/>
          <c:order val="2"/>
          <c:spPr>
            <a:ln w="25400" cmpd="sng">
              <a:solidFill>
                <a:srgbClr val="9BBB59"/>
              </a:solidFill>
            </a:ln>
          </c:spPr>
          <c:marker>
            <c:symbol val="none"/>
          </c:marker>
          <c:cat>
            <c:strRef>
              <c:f>'Club Trends'!$B$49:$B$60</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Trends'!$F$49:$F$60</c:f>
              <c:numCache>
                <c:formatCode>0.00</c:formatCode>
                <c:ptCount val="12"/>
              </c:numCache>
            </c:numRef>
          </c:val>
          <c:smooth val="0"/>
          <c:extLst>
            <c:ext xmlns:c16="http://schemas.microsoft.com/office/drawing/2014/chart" uri="{C3380CC4-5D6E-409C-BE32-E72D297353CC}">
              <c16:uniqueId val="{00000002-571C-424F-B298-0A9F21B45213}"/>
            </c:ext>
          </c:extLst>
        </c:ser>
        <c:ser>
          <c:idx val="3"/>
          <c:order val="3"/>
          <c:spPr>
            <a:ln w="25400" cmpd="sng">
              <a:solidFill>
                <a:srgbClr val="4BACC6"/>
              </a:solidFill>
            </a:ln>
          </c:spPr>
          <c:marker>
            <c:symbol val="none"/>
          </c:marker>
          <c:cat>
            <c:strRef>
              <c:f>'Club Trends'!$B$49:$B$60</c:f>
              <c:strCache>
                <c:ptCount val="12"/>
                <c:pt idx="0">
                  <c:v>March</c:v>
                </c:pt>
                <c:pt idx="1">
                  <c:v>April</c:v>
                </c:pt>
                <c:pt idx="2">
                  <c:v>May</c:v>
                </c:pt>
                <c:pt idx="3">
                  <c:v>June</c:v>
                </c:pt>
                <c:pt idx="4">
                  <c:v>July</c:v>
                </c:pt>
                <c:pt idx="5">
                  <c:v>August</c:v>
                </c:pt>
                <c:pt idx="6">
                  <c:v>September</c:v>
                </c:pt>
                <c:pt idx="7">
                  <c:v>October</c:v>
                </c:pt>
                <c:pt idx="8">
                  <c:v>November</c:v>
                </c:pt>
                <c:pt idx="9">
                  <c:v>December</c:v>
                </c:pt>
                <c:pt idx="10">
                  <c:v>January</c:v>
                </c:pt>
                <c:pt idx="11">
                  <c:v>February</c:v>
                </c:pt>
              </c:strCache>
            </c:strRef>
          </c:cat>
          <c:val>
            <c:numRef>
              <c:f>'Club Trends'!$G$49:$G$60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71C-424F-B298-0A9F21B45213}"/>
            </c:ext>
          </c:extLst>
        </c:ser>
        <c:dLbls>
          <c:showLegendKey val="0"/>
          <c:showVal val="0"/>
          <c:showCatName val="0"/>
          <c:showSerName val="0"/>
          <c:showPercent val="0"/>
          <c:showBubbleSize val="0"/>
        </c:dLbls>
        <c:smooth val="0"/>
        <c:axId val="1286969920"/>
        <c:axId val="1286971008"/>
      </c:lineChart>
      <c:catAx>
        <c:axId val="1286969920"/>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b="1" i="0"/>
            </a:pPr>
            <a:endParaRPr lang="en-US"/>
          </a:p>
        </c:txPr>
        <c:crossAx val="1286971008"/>
        <c:crosses val="autoZero"/>
        <c:auto val="1"/>
        <c:lblAlgn val="ctr"/>
        <c:lblOffset val="100"/>
        <c:noMultiLvlLbl val="1"/>
      </c:catAx>
      <c:valAx>
        <c:axId val="1286971008"/>
        <c:scaling>
          <c:orientation val="minMax"/>
        </c:scaling>
        <c:delete val="0"/>
        <c:axPos val="l"/>
        <c:majorGridlines>
          <c:spPr>
            <a:ln>
              <a:solidFill>
                <a:srgbClr val="B7B7B7"/>
              </a:solidFill>
            </a:ln>
          </c:spPr>
        </c:majorGridlines>
        <c:title>
          <c:tx>
            <c:rich>
              <a:bodyPr/>
              <a:lstStyle/>
              <a:p>
                <a:pPr lvl="0">
                  <a:defRPr b="1" i="0"/>
                </a:pPr>
                <a:r>
                  <a:rPr lang="en-US"/>
                  <a:t>Amount of Money (in Dollars)</a:t>
                </a:r>
              </a:p>
            </c:rich>
          </c:tx>
          <c:overlay val="0"/>
        </c:title>
        <c:numFmt formatCode="0.00" sourceLinked="1"/>
        <c:majorTickMark val="cross"/>
        <c:minorTickMark val="cross"/>
        <c:tickLblPos val="nextTo"/>
        <c:spPr>
          <a:ln w="47625">
            <a:noFill/>
          </a:ln>
        </c:spPr>
        <c:txPr>
          <a:bodyPr/>
          <a:lstStyle/>
          <a:p>
            <a:pPr lvl="0">
              <a:defRPr b="1" i="0"/>
            </a:pPr>
            <a:endParaRPr lang="en-US"/>
          </a:p>
        </c:txPr>
        <c:crossAx val="1286969920"/>
        <c:crosses val="autoZero"/>
        <c:crossBetween val="between"/>
      </c:valAx>
      <c:spPr>
        <a:solidFill>
          <a:srgbClr val="FFFFFF"/>
        </a:solidFill>
      </c:spPr>
    </c:plotArea>
    <c:legend>
      <c:legendPos val="r"/>
      <c:overlay val="0"/>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through Spring</a:t>
            </a:r>
          </a:p>
        </c:rich>
      </c:tx>
      <c:overlay val="0"/>
    </c:title>
    <c:autoTitleDeleted val="0"/>
    <c:plotArea>
      <c:layout/>
      <c:lineChart>
        <c:grouping val="standard"/>
        <c:varyColors val="0"/>
        <c:ser>
          <c:idx val="0"/>
          <c:order val="0"/>
          <c:spPr>
            <a:ln w="25400" cmpd="sng">
              <a:solidFill>
                <a:srgbClr val="9BBB59"/>
              </a:solidFill>
            </a:ln>
          </c:spPr>
          <c:marker>
            <c:symbol val="none"/>
          </c:marker>
          <c:cat>
            <c:strRef>
              <c:f>'Spring Reflection'!$A$23:$A$25</c:f>
              <c:strCache>
                <c:ptCount val="3"/>
                <c:pt idx="0">
                  <c:v>March</c:v>
                </c:pt>
                <c:pt idx="1">
                  <c:v>April</c:v>
                </c:pt>
                <c:pt idx="2">
                  <c:v>May</c:v>
                </c:pt>
              </c:strCache>
            </c:strRef>
          </c:cat>
          <c:val>
            <c:numRef>
              <c:f>'Spring Reflection'!$E$23:$E$25</c:f>
              <c:numCache>
                <c:formatCode>0.00</c:formatCode>
                <c:ptCount val="3"/>
                <c:pt idx="0">
                  <c:v>0</c:v>
                </c:pt>
                <c:pt idx="1">
                  <c:v>0</c:v>
                </c:pt>
                <c:pt idx="2">
                  <c:v>0</c:v>
                </c:pt>
              </c:numCache>
            </c:numRef>
          </c:val>
          <c:smooth val="0"/>
          <c:extLst>
            <c:ext xmlns:c16="http://schemas.microsoft.com/office/drawing/2014/chart" uri="{C3380CC4-5D6E-409C-BE32-E72D297353CC}">
              <c16:uniqueId val="{00000000-5C0A-457A-BEA8-2140E81E84DA}"/>
            </c:ext>
          </c:extLst>
        </c:ser>
        <c:dLbls>
          <c:showLegendKey val="0"/>
          <c:showVal val="0"/>
          <c:showCatName val="0"/>
          <c:showSerName val="0"/>
          <c:showPercent val="0"/>
          <c:showBubbleSize val="0"/>
        </c:dLbls>
        <c:smooth val="0"/>
        <c:axId val="1286966112"/>
        <c:axId val="1286960128"/>
      </c:lineChart>
      <c:catAx>
        <c:axId val="1286966112"/>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sz="900" b="0" i="0">
                <a:solidFill>
                  <a:srgbClr val="595959"/>
                </a:solidFill>
              </a:defRPr>
            </a:pPr>
            <a:endParaRPr lang="en-US"/>
          </a:p>
        </c:txPr>
        <c:crossAx val="1286960128"/>
        <c:crosses val="autoZero"/>
        <c:auto val="1"/>
        <c:lblAlgn val="ctr"/>
        <c:lblOffset val="100"/>
        <c:noMultiLvlLbl val="1"/>
      </c:catAx>
      <c:valAx>
        <c:axId val="1286960128"/>
        <c:scaling>
          <c:orientation val="minMax"/>
        </c:scaling>
        <c:delete val="0"/>
        <c:axPos val="l"/>
        <c:majorGridlines>
          <c:spPr>
            <a:ln>
              <a:solidFill>
                <a:srgbClr val="D9D9D9"/>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1286966112"/>
        <c:crosses val="autoZero"/>
        <c:crossBetween val="between"/>
      </c:valAx>
      <c:spPr>
        <a:solidFill>
          <a:srgbClr val="FFFFFF"/>
        </a:solidFill>
      </c:spPr>
    </c:plotArea>
    <c:legend>
      <c:legendPos val="b"/>
      <c:overlay val="0"/>
      <c:txPr>
        <a:bodyPr/>
        <a:lstStyle/>
        <a:p>
          <a:pPr lvl="0">
            <a:defRPr sz="900">
              <a:solidFill>
                <a:srgbClr val="595959"/>
              </a:solidFil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through Summer</a:t>
            </a:r>
          </a:p>
        </c:rich>
      </c:tx>
      <c:overlay val="0"/>
    </c:title>
    <c:autoTitleDeleted val="0"/>
    <c:plotArea>
      <c:layout/>
      <c:lineChart>
        <c:grouping val="standard"/>
        <c:varyColors val="0"/>
        <c:ser>
          <c:idx val="0"/>
          <c:order val="0"/>
          <c:spPr>
            <a:ln w="25400" cmpd="sng">
              <a:solidFill>
                <a:srgbClr val="FF0000"/>
              </a:solidFill>
            </a:ln>
          </c:spPr>
          <c:marker>
            <c:symbol val="none"/>
          </c:marker>
          <c:cat>
            <c:strRef>
              <c:f>'Summer Reflection'!$A$23:$A$25</c:f>
              <c:strCache>
                <c:ptCount val="3"/>
                <c:pt idx="0">
                  <c:v>June</c:v>
                </c:pt>
                <c:pt idx="1">
                  <c:v>July</c:v>
                </c:pt>
                <c:pt idx="2">
                  <c:v>August</c:v>
                </c:pt>
              </c:strCache>
            </c:strRef>
          </c:cat>
          <c:val>
            <c:numRef>
              <c:f>'Summer Reflection'!$E$23:$E$25</c:f>
              <c:numCache>
                <c:formatCode>0.00</c:formatCode>
                <c:ptCount val="3"/>
                <c:pt idx="0">
                  <c:v>0</c:v>
                </c:pt>
                <c:pt idx="1">
                  <c:v>0</c:v>
                </c:pt>
                <c:pt idx="2">
                  <c:v>0</c:v>
                </c:pt>
              </c:numCache>
            </c:numRef>
          </c:val>
          <c:smooth val="0"/>
          <c:extLst>
            <c:ext xmlns:c16="http://schemas.microsoft.com/office/drawing/2014/chart" uri="{C3380CC4-5D6E-409C-BE32-E72D297353CC}">
              <c16:uniqueId val="{00000000-CF37-4266-ACFA-AA784B75D9C6}"/>
            </c:ext>
          </c:extLst>
        </c:ser>
        <c:dLbls>
          <c:showLegendKey val="0"/>
          <c:showVal val="0"/>
          <c:showCatName val="0"/>
          <c:showSerName val="0"/>
          <c:showPercent val="0"/>
          <c:showBubbleSize val="0"/>
        </c:dLbls>
        <c:smooth val="0"/>
        <c:axId val="1286961216"/>
        <c:axId val="1286966656"/>
      </c:lineChart>
      <c:catAx>
        <c:axId val="1286961216"/>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sz="900" b="0" i="0">
                <a:solidFill>
                  <a:srgbClr val="595959"/>
                </a:solidFill>
              </a:defRPr>
            </a:pPr>
            <a:endParaRPr lang="en-US"/>
          </a:p>
        </c:txPr>
        <c:crossAx val="1286966656"/>
        <c:crosses val="autoZero"/>
        <c:auto val="1"/>
        <c:lblAlgn val="ctr"/>
        <c:lblOffset val="100"/>
        <c:noMultiLvlLbl val="1"/>
      </c:catAx>
      <c:valAx>
        <c:axId val="1286966656"/>
        <c:scaling>
          <c:orientation val="minMax"/>
        </c:scaling>
        <c:delete val="0"/>
        <c:axPos val="l"/>
        <c:majorGridlines>
          <c:spPr>
            <a:ln>
              <a:solidFill>
                <a:srgbClr val="D9D9D9"/>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1286961216"/>
        <c:crosses val="autoZero"/>
        <c:crossBetween val="between"/>
      </c:valAx>
      <c:spPr>
        <a:solidFill>
          <a:srgbClr val="FFFFFF"/>
        </a:solidFill>
      </c:spPr>
    </c:plotArea>
    <c:legend>
      <c:legendPos val="b"/>
      <c:overlay val="0"/>
      <c:txPr>
        <a:bodyPr/>
        <a:lstStyle/>
        <a:p>
          <a:pPr lvl="0">
            <a:defRPr sz="900">
              <a:solidFill>
                <a:srgbClr val="595959"/>
              </a:solidFil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through Fall</a:t>
            </a:r>
          </a:p>
        </c:rich>
      </c:tx>
      <c:overlay val="0"/>
    </c:title>
    <c:autoTitleDeleted val="0"/>
    <c:plotArea>
      <c:layout/>
      <c:lineChart>
        <c:grouping val="standard"/>
        <c:varyColors val="0"/>
        <c:ser>
          <c:idx val="0"/>
          <c:order val="0"/>
          <c:spPr>
            <a:ln w="25400" cmpd="sng">
              <a:solidFill>
                <a:srgbClr val="301413"/>
              </a:solidFill>
            </a:ln>
          </c:spPr>
          <c:marker>
            <c:symbol val="none"/>
          </c:marker>
          <c:cat>
            <c:strRef>
              <c:f>'Fall Reflection'!$A$23:$A$25</c:f>
              <c:strCache>
                <c:ptCount val="3"/>
                <c:pt idx="0">
                  <c:v>September</c:v>
                </c:pt>
                <c:pt idx="1">
                  <c:v>October</c:v>
                </c:pt>
                <c:pt idx="2">
                  <c:v>November</c:v>
                </c:pt>
              </c:strCache>
            </c:strRef>
          </c:cat>
          <c:val>
            <c:numRef>
              <c:f>'Fall Reflection'!$E$23:$E$25</c:f>
              <c:numCache>
                <c:formatCode>0.00</c:formatCode>
                <c:ptCount val="3"/>
                <c:pt idx="0">
                  <c:v>0</c:v>
                </c:pt>
                <c:pt idx="1">
                  <c:v>0</c:v>
                </c:pt>
                <c:pt idx="2">
                  <c:v>0</c:v>
                </c:pt>
              </c:numCache>
            </c:numRef>
          </c:val>
          <c:smooth val="0"/>
          <c:extLst>
            <c:ext xmlns:c16="http://schemas.microsoft.com/office/drawing/2014/chart" uri="{C3380CC4-5D6E-409C-BE32-E72D297353CC}">
              <c16:uniqueId val="{00000000-84E5-417C-AEE4-9AC4AFB83812}"/>
            </c:ext>
          </c:extLst>
        </c:ser>
        <c:dLbls>
          <c:showLegendKey val="0"/>
          <c:showVal val="0"/>
          <c:showCatName val="0"/>
          <c:showSerName val="0"/>
          <c:showPercent val="0"/>
          <c:showBubbleSize val="0"/>
        </c:dLbls>
        <c:smooth val="0"/>
        <c:axId val="1286968832"/>
        <c:axId val="1286972096"/>
      </c:lineChart>
      <c:catAx>
        <c:axId val="1286968832"/>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sz="900" b="0" i="0">
                <a:solidFill>
                  <a:srgbClr val="595959"/>
                </a:solidFill>
              </a:defRPr>
            </a:pPr>
            <a:endParaRPr lang="en-US"/>
          </a:p>
        </c:txPr>
        <c:crossAx val="1286972096"/>
        <c:crosses val="autoZero"/>
        <c:auto val="1"/>
        <c:lblAlgn val="ctr"/>
        <c:lblOffset val="100"/>
        <c:noMultiLvlLbl val="1"/>
      </c:catAx>
      <c:valAx>
        <c:axId val="1286972096"/>
        <c:scaling>
          <c:orientation val="minMax"/>
        </c:scaling>
        <c:delete val="0"/>
        <c:axPos val="l"/>
        <c:majorGridlines>
          <c:spPr>
            <a:ln>
              <a:solidFill>
                <a:srgbClr val="D9D9D9"/>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1286968832"/>
        <c:crosses val="autoZero"/>
        <c:crossBetween val="between"/>
      </c:valAx>
      <c:spPr>
        <a:solidFill>
          <a:srgbClr val="FFFFFF"/>
        </a:solidFill>
      </c:spPr>
    </c:plotArea>
    <c:legend>
      <c:legendPos val="b"/>
      <c:overlay val="0"/>
      <c:txPr>
        <a:bodyPr/>
        <a:lstStyle/>
        <a:p>
          <a:pPr lvl="0">
            <a:defRPr sz="900">
              <a:solidFill>
                <a:srgbClr val="595959"/>
              </a:solidFil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18"/>
  <c:chart>
    <c:title>
      <c:tx>
        <c:rich>
          <a:bodyPr/>
          <a:lstStyle/>
          <a:p>
            <a:pPr lvl="0">
              <a:defRPr b="1" i="0"/>
            </a:pPr>
            <a:r>
              <a:rPr lang="en-US"/>
              <a:t>Club Service through Winter</a:t>
            </a:r>
          </a:p>
        </c:rich>
      </c:tx>
      <c:overlay val="0"/>
    </c:title>
    <c:autoTitleDeleted val="0"/>
    <c:plotArea>
      <c:layout/>
      <c:lineChart>
        <c:grouping val="standard"/>
        <c:varyColors val="0"/>
        <c:ser>
          <c:idx val="0"/>
          <c:order val="0"/>
          <c:spPr>
            <a:ln w="25400" cmpd="sng">
              <a:solidFill>
                <a:srgbClr val="66CCFF"/>
              </a:solidFill>
            </a:ln>
          </c:spPr>
          <c:marker>
            <c:symbol val="none"/>
          </c:marker>
          <c:cat>
            <c:strRef>
              <c:f>'Winter Reflection'!$A$23:$A$25</c:f>
              <c:strCache>
                <c:ptCount val="3"/>
                <c:pt idx="0">
                  <c:v>December</c:v>
                </c:pt>
                <c:pt idx="1">
                  <c:v>January</c:v>
                </c:pt>
                <c:pt idx="2">
                  <c:v>February</c:v>
                </c:pt>
              </c:strCache>
            </c:strRef>
          </c:cat>
          <c:val>
            <c:numRef>
              <c:f>'Winter Reflection'!$E$23:$E$25</c:f>
              <c:numCache>
                <c:formatCode>0.00</c:formatCode>
                <c:ptCount val="3"/>
                <c:pt idx="0">
                  <c:v>0</c:v>
                </c:pt>
                <c:pt idx="1">
                  <c:v>0</c:v>
                </c:pt>
                <c:pt idx="2">
                  <c:v>0</c:v>
                </c:pt>
              </c:numCache>
            </c:numRef>
          </c:val>
          <c:smooth val="0"/>
          <c:extLst>
            <c:ext xmlns:c16="http://schemas.microsoft.com/office/drawing/2014/chart" uri="{C3380CC4-5D6E-409C-BE32-E72D297353CC}">
              <c16:uniqueId val="{00000000-3834-4440-A52F-D8F295962308}"/>
            </c:ext>
          </c:extLst>
        </c:ser>
        <c:dLbls>
          <c:showLegendKey val="0"/>
          <c:showVal val="0"/>
          <c:showCatName val="0"/>
          <c:showSerName val="0"/>
          <c:showPercent val="0"/>
          <c:showBubbleSize val="0"/>
        </c:dLbls>
        <c:smooth val="0"/>
        <c:axId val="1286961760"/>
        <c:axId val="1286963392"/>
      </c:lineChart>
      <c:catAx>
        <c:axId val="1286961760"/>
        <c:scaling>
          <c:orientation val="minMax"/>
        </c:scaling>
        <c:delete val="0"/>
        <c:axPos val="b"/>
        <c:title>
          <c:tx>
            <c:rich>
              <a:bodyPr/>
              <a:lstStyle/>
              <a:p>
                <a:pPr lvl="0">
                  <a:defRPr b="1" i="0"/>
                </a:pPr>
                <a:r>
                  <a:rPr lang="en-US"/>
                  <a:t>Months</a:t>
                </a:r>
              </a:p>
            </c:rich>
          </c:tx>
          <c:overlay val="0"/>
        </c:title>
        <c:numFmt formatCode="General" sourceLinked="1"/>
        <c:majorTickMark val="cross"/>
        <c:minorTickMark val="cross"/>
        <c:tickLblPos val="nextTo"/>
        <c:txPr>
          <a:bodyPr/>
          <a:lstStyle/>
          <a:p>
            <a:pPr lvl="0">
              <a:defRPr sz="900" b="0" i="0">
                <a:solidFill>
                  <a:srgbClr val="595959"/>
                </a:solidFill>
              </a:defRPr>
            </a:pPr>
            <a:endParaRPr lang="en-US"/>
          </a:p>
        </c:txPr>
        <c:crossAx val="1286963392"/>
        <c:crosses val="autoZero"/>
        <c:auto val="1"/>
        <c:lblAlgn val="ctr"/>
        <c:lblOffset val="100"/>
        <c:noMultiLvlLbl val="1"/>
      </c:catAx>
      <c:valAx>
        <c:axId val="1286963392"/>
        <c:scaling>
          <c:orientation val="minMax"/>
        </c:scaling>
        <c:delete val="0"/>
        <c:axPos val="l"/>
        <c:majorGridlines>
          <c:spPr>
            <a:ln>
              <a:solidFill>
                <a:srgbClr val="D9D9D9"/>
              </a:solidFill>
            </a:ln>
          </c:spPr>
        </c:majorGridlines>
        <c:title>
          <c:tx>
            <c:rich>
              <a:bodyPr/>
              <a:lstStyle/>
              <a:p>
                <a:pPr lvl="0">
                  <a:defRPr b="1" i="0"/>
                </a:pPr>
                <a:r>
                  <a:rPr lang="en-US"/>
                  <a:t>Number of Hours</a:t>
                </a:r>
              </a:p>
            </c:rich>
          </c:tx>
          <c:overlay val="0"/>
        </c:title>
        <c:numFmt formatCode="0.00" sourceLinked="1"/>
        <c:majorTickMark val="cross"/>
        <c:minorTickMark val="cross"/>
        <c:tickLblPos val="nextTo"/>
        <c:spPr>
          <a:ln w="47625">
            <a:noFill/>
          </a:ln>
        </c:spPr>
        <c:txPr>
          <a:bodyPr/>
          <a:lstStyle/>
          <a:p>
            <a:pPr lvl="0">
              <a:defRPr sz="900" b="0" i="0">
                <a:solidFill>
                  <a:srgbClr val="595959"/>
                </a:solidFill>
              </a:defRPr>
            </a:pPr>
            <a:endParaRPr lang="en-US"/>
          </a:p>
        </c:txPr>
        <c:crossAx val="1286961760"/>
        <c:crosses val="autoZero"/>
        <c:crossBetween val="between"/>
      </c:valAx>
      <c:spPr>
        <a:solidFill>
          <a:srgbClr val="FFFFFF"/>
        </a:solidFill>
      </c:spPr>
    </c:plotArea>
    <c:legend>
      <c:legendPos val="b"/>
      <c:overlay val="0"/>
      <c:txPr>
        <a:bodyPr/>
        <a:lstStyle/>
        <a:p>
          <a:pPr lvl="0">
            <a:defRPr sz="900">
              <a:solidFill>
                <a:srgbClr val="595959"/>
              </a:solidFil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65314</xdr:rowOff>
    </xdr:from>
    <xdr:to>
      <xdr:col>10</xdr:col>
      <xdr:colOff>821374</xdr:colOff>
      <xdr:row>9</xdr:row>
      <xdr:rowOff>108857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4800"/>
          <a:ext cx="9203374" cy="8817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6169" name="Rectangle 25" hidden="1">
          <a:extLst>
            <a:ext uri="{FF2B5EF4-FFF2-40B4-BE49-F238E27FC236}">
              <a16:creationId xmlns:a16="http://schemas.microsoft.com/office/drawing/2014/main" id="{00000000-0008-0000-0900-0000191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09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63</xdr:row>
      <xdr:rowOff>175260</xdr:rowOff>
    </xdr:to>
    <xdr:sp macro="" textlink="">
      <xdr:nvSpPr>
        <xdr:cNvPr id="2" name="AutoShape 25">
          <a:extLst>
            <a:ext uri="{FF2B5EF4-FFF2-40B4-BE49-F238E27FC236}">
              <a16:creationId xmlns:a16="http://schemas.microsoft.com/office/drawing/2014/main" id="{00000000-0008-0000-09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4" name="AutoShape 25">
          <a:extLst>
            <a:ext uri="{FF2B5EF4-FFF2-40B4-BE49-F238E27FC236}">
              <a16:creationId xmlns:a16="http://schemas.microsoft.com/office/drawing/2014/main" id="{00000000-0008-0000-09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5" name="AutoShape 25">
          <a:extLst>
            <a:ext uri="{FF2B5EF4-FFF2-40B4-BE49-F238E27FC236}">
              <a16:creationId xmlns:a16="http://schemas.microsoft.com/office/drawing/2014/main" id="{00000000-0008-0000-09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6" name="AutoShape 25">
          <a:extLst>
            <a:ext uri="{FF2B5EF4-FFF2-40B4-BE49-F238E27FC236}">
              <a16:creationId xmlns:a16="http://schemas.microsoft.com/office/drawing/2014/main" id="{00000000-0008-0000-09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7" name="AutoShape 25">
          <a:extLst>
            <a:ext uri="{FF2B5EF4-FFF2-40B4-BE49-F238E27FC236}">
              <a16:creationId xmlns:a16="http://schemas.microsoft.com/office/drawing/2014/main" id="{00000000-0008-0000-09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9" name="AutoShape 25">
          <a:extLst>
            <a:ext uri="{FF2B5EF4-FFF2-40B4-BE49-F238E27FC236}">
              <a16:creationId xmlns:a16="http://schemas.microsoft.com/office/drawing/2014/main" id="{00000000-0008-0000-09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0" name="AutoShape 25">
          <a:extLst>
            <a:ext uri="{FF2B5EF4-FFF2-40B4-BE49-F238E27FC236}">
              <a16:creationId xmlns:a16="http://schemas.microsoft.com/office/drawing/2014/main" id="{00000000-0008-0000-09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1" name="AutoShape 25">
          <a:extLst>
            <a:ext uri="{FF2B5EF4-FFF2-40B4-BE49-F238E27FC236}">
              <a16:creationId xmlns:a16="http://schemas.microsoft.com/office/drawing/2014/main" id="{00000000-0008-0000-09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8" name="AutoShape 25">
          <a:extLst>
            <a:ext uri="{FF2B5EF4-FFF2-40B4-BE49-F238E27FC236}">
              <a16:creationId xmlns:a16="http://schemas.microsoft.com/office/drawing/2014/main" id="{00000000-0008-0000-09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77</xdr:row>
          <xdr:rowOff>7620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9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63</xdr:row>
      <xdr:rowOff>175260</xdr:rowOff>
    </xdr:to>
    <xdr:sp macro="" textlink="">
      <xdr:nvSpPr>
        <xdr:cNvPr id="13" name="AutoShape 25">
          <a:extLst>
            <a:ext uri="{FF2B5EF4-FFF2-40B4-BE49-F238E27FC236}">
              <a16:creationId xmlns:a16="http://schemas.microsoft.com/office/drawing/2014/main" id="{00000000-0008-0000-09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4" name="AutoShape 25">
          <a:extLst>
            <a:ext uri="{FF2B5EF4-FFF2-40B4-BE49-F238E27FC236}">
              <a16:creationId xmlns:a16="http://schemas.microsoft.com/office/drawing/2014/main" id="{00000000-0008-0000-09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5" name="AutoShape 25">
          <a:extLst>
            <a:ext uri="{FF2B5EF4-FFF2-40B4-BE49-F238E27FC236}">
              <a16:creationId xmlns:a16="http://schemas.microsoft.com/office/drawing/2014/main" id="{00000000-0008-0000-09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6" name="AutoShape 25">
          <a:extLst>
            <a:ext uri="{FF2B5EF4-FFF2-40B4-BE49-F238E27FC236}">
              <a16:creationId xmlns:a16="http://schemas.microsoft.com/office/drawing/2014/main" id="{00000000-0008-0000-09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133350</xdr:rowOff>
    </xdr:from>
    <xdr:to>
      <xdr:col>26</xdr:col>
      <xdr:colOff>38100</xdr:colOff>
      <xdr:row>9</xdr:row>
      <xdr:rowOff>137775</xdr:rowOff>
    </xdr:to>
    <xdr:pic>
      <xdr:nvPicPr>
        <xdr:cNvPr id="19" name="Pictur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14375"/>
          <a:ext cx="12573000" cy="1204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18</xdr:row>
      <xdr:rowOff>0</xdr:rowOff>
    </xdr:from>
    <xdr:to>
      <xdr:col>13</xdr:col>
      <xdr:colOff>800100</xdr:colOff>
      <xdr:row>27</xdr:row>
      <xdr:rowOff>171450</xdr:rowOff>
    </xdr:to>
    <xdr:graphicFrame macro="">
      <xdr:nvGraphicFramePr>
        <xdr:cNvPr id="4" name="Chart 4">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38100</xdr:colOff>
      <xdr:row>4</xdr:row>
      <xdr:rowOff>7301</xdr:rowOff>
    </xdr:from>
    <xdr:to>
      <xdr:col>13</xdr:col>
      <xdr:colOff>800100</xdr:colOff>
      <xdr:row>9</xdr:row>
      <xdr:rowOff>124146</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807401"/>
          <a:ext cx="11658600" cy="11169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7193" name="Rectangle 25" hidden="1">
          <a:extLst>
            <a:ext uri="{FF2B5EF4-FFF2-40B4-BE49-F238E27FC236}">
              <a16:creationId xmlns:a16="http://schemas.microsoft.com/office/drawing/2014/main" id="{00000000-0008-0000-0B00-0000191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0B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63</xdr:row>
      <xdr:rowOff>175260</xdr:rowOff>
    </xdr:to>
    <xdr:sp macro="" textlink="">
      <xdr:nvSpPr>
        <xdr:cNvPr id="2" name="AutoShape 25">
          <a:extLst>
            <a:ext uri="{FF2B5EF4-FFF2-40B4-BE49-F238E27FC236}">
              <a16:creationId xmlns:a16="http://schemas.microsoft.com/office/drawing/2014/main" id="{00000000-0008-0000-0B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4" name="AutoShape 25">
          <a:extLst>
            <a:ext uri="{FF2B5EF4-FFF2-40B4-BE49-F238E27FC236}">
              <a16:creationId xmlns:a16="http://schemas.microsoft.com/office/drawing/2014/main" id="{00000000-0008-0000-0B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5" name="AutoShape 25">
          <a:extLst>
            <a:ext uri="{FF2B5EF4-FFF2-40B4-BE49-F238E27FC236}">
              <a16:creationId xmlns:a16="http://schemas.microsoft.com/office/drawing/2014/main" id="{00000000-0008-0000-0B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6" name="AutoShape 25">
          <a:extLst>
            <a:ext uri="{FF2B5EF4-FFF2-40B4-BE49-F238E27FC236}">
              <a16:creationId xmlns:a16="http://schemas.microsoft.com/office/drawing/2014/main" id="{00000000-0008-0000-0B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7" name="AutoShape 25">
          <a:extLst>
            <a:ext uri="{FF2B5EF4-FFF2-40B4-BE49-F238E27FC236}">
              <a16:creationId xmlns:a16="http://schemas.microsoft.com/office/drawing/2014/main" id="{00000000-0008-0000-0B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9" name="AutoShape 25">
          <a:extLst>
            <a:ext uri="{FF2B5EF4-FFF2-40B4-BE49-F238E27FC236}">
              <a16:creationId xmlns:a16="http://schemas.microsoft.com/office/drawing/2014/main" id="{00000000-0008-0000-0B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0" name="AutoShape 25">
          <a:extLst>
            <a:ext uri="{FF2B5EF4-FFF2-40B4-BE49-F238E27FC236}">
              <a16:creationId xmlns:a16="http://schemas.microsoft.com/office/drawing/2014/main" id="{00000000-0008-0000-0B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1" name="AutoShape 25">
          <a:extLst>
            <a:ext uri="{FF2B5EF4-FFF2-40B4-BE49-F238E27FC236}">
              <a16:creationId xmlns:a16="http://schemas.microsoft.com/office/drawing/2014/main" id="{00000000-0008-0000-0B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8" name="AutoShape 25">
          <a:extLst>
            <a:ext uri="{FF2B5EF4-FFF2-40B4-BE49-F238E27FC236}">
              <a16:creationId xmlns:a16="http://schemas.microsoft.com/office/drawing/2014/main" id="{00000000-0008-0000-0B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77</xdr:row>
          <xdr:rowOff>7620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B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63</xdr:row>
      <xdr:rowOff>175260</xdr:rowOff>
    </xdr:to>
    <xdr:sp macro="" textlink="">
      <xdr:nvSpPr>
        <xdr:cNvPr id="13" name="AutoShape 25">
          <a:extLst>
            <a:ext uri="{FF2B5EF4-FFF2-40B4-BE49-F238E27FC236}">
              <a16:creationId xmlns:a16="http://schemas.microsoft.com/office/drawing/2014/main" id="{00000000-0008-0000-0B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4" name="AutoShape 25">
          <a:extLst>
            <a:ext uri="{FF2B5EF4-FFF2-40B4-BE49-F238E27FC236}">
              <a16:creationId xmlns:a16="http://schemas.microsoft.com/office/drawing/2014/main" id="{00000000-0008-0000-0B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5" name="AutoShape 25">
          <a:extLst>
            <a:ext uri="{FF2B5EF4-FFF2-40B4-BE49-F238E27FC236}">
              <a16:creationId xmlns:a16="http://schemas.microsoft.com/office/drawing/2014/main" id="{00000000-0008-0000-0B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6" name="AutoShape 25">
          <a:extLst>
            <a:ext uri="{FF2B5EF4-FFF2-40B4-BE49-F238E27FC236}">
              <a16:creationId xmlns:a16="http://schemas.microsoft.com/office/drawing/2014/main" id="{00000000-0008-0000-0B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22860</xdr:colOff>
      <xdr:row>3</xdr:row>
      <xdr:rowOff>129540</xdr:rowOff>
    </xdr:from>
    <xdr:to>
      <xdr:col>26</xdr:col>
      <xdr:colOff>0</xdr:colOff>
      <xdr:row>9</xdr:row>
      <xdr:rowOff>145395</xdr:rowOff>
    </xdr:to>
    <xdr:pic>
      <xdr:nvPicPr>
        <xdr:cNvPr id="19" name="Picture 18">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 y="708660"/>
          <a:ext cx="12573000" cy="1204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8217" name="Rectangle 25" hidden="1">
          <a:extLst>
            <a:ext uri="{FF2B5EF4-FFF2-40B4-BE49-F238E27FC236}">
              <a16:creationId xmlns:a16="http://schemas.microsoft.com/office/drawing/2014/main" id="{00000000-0008-0000-0C00-0000192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0C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63</xdr:row>
      <xdr:rowOff>175260</xdr:rowOff>
    </xdr:to>
    <xdr:sp macro="" textlink="">
      <xdr:nvSpPr>
        <xdr:cNvPr id="2" name="AutoShape 25">
          <a:extLst>
            <a:ext uri="{FF2B5EF4-FFF2-40B4-BE49-F238E27FC236}">
              <a16:creationId xmlns:a16="http://schemas.microsoft.com/office/drawing/2014/main" id="{00000000-0008-0000-0C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4" name="AutoShape 25">
          <a:extLst>
            <a:ext uri="{FF2B5EF4-FFF2-40B4-BE49-F238E27FC236}">
              <a16:creationId xmlns:a16="http://schemas.microsoft.com/office/drawing/2014/main" id="{00000000-0008-0000-0C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5" name="AutoShape 25">
          <a:extLst>
            <a:ext uri="{FF2B5EF4-FFF2-40B4-BE49-F238E27FC236}">
              <a16:creationId xmlns:a16="http://schemas.microsoft.com/office/drawing/2014/main" id="{00000000-0008-0000-0C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6" name="AutoShape 25">
          <a:extLst>
            <a:ext uri="{FF2B5EF4-FFF2-40B4-BE49-F238E27FC236}">
              <a16:creationId xmlns:a16="http://schemas.microsoft.com/office/drawing/2014/main" id="{00000000-0008-0000-0C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7" name="AutoShape 25">
          <a:extLst>
            <a:ext uri="{FF2B5EF4-FFF2-40B4-BE49-F238E27FC236}">
              <a16:creationId xmlns:a16="http://schemas.microsoft.com/office/drawing/2014/main" id="{00000000-0008-0000-0C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8" name="AutoShape 25">
          <a:extLst>
            <a:ext uri="{FF2B5EF4-FFF2-40B4-BE49-F238E27FC236}">
              <a16:creationId xmlns:a16="http://schemas.microsoft.com/office/drawing/2014/main" id="{00000000-0008-0000-0C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0" name="AutoShape 25">
          <a:extLst>
            <a:ext uri="{FF2B5EF4-FFF2-40B4-BE49-F238E27FC236}">
              <a16:creationId xmlns:a16="http://schemas.microsoft.com/office/drawing/2014/main" id="{00000000-0008-0000-0C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1" name="AutoShape 25">
          <a:extLst>
            <a:ext uri="{FF2B5EF4-FFF2-40B4-BE49-F238E27FC236}">
              <a16:creationId xmlns:a16="http://schemas.microsoft.com/office/drawing/2014/main" id="{00000000-0008-0000-0C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9" name="AutoShape 25">
          <a:extLst>
            <a:ext uri="{FF2B5EF4-FFF2-40B4-BE49-F238E27FC236}">
              <a16:creationId xmlns:a16="http://schemas.microsoft.com/office/drawing/2014/main" id="{00000000-0008-0000-0C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77</xdr:row>
          <xdr:rowOff>7620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C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63</xdr:row>
      <xdr:rowOff>175260</xdr:rowOff>
    </xdr:to>
    <xdr:sp macro="" textlink="">
      <xdr:nvSpPr>
        <xdr:cNvPr id="13" name="AutoShape 25">
          <a:extLst>
            <a:ext uri="{FF2B5EF4-FFF2-40B4-BE49-F238E27FC236}">
              <a16:creationId xmlns:a16="http://schemas.microsoft.com/office/drawing/2014/main" id="{00000000-0008-0000-0C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4" name="AutoShape 25">
          <a:extLst>
            <a:ext uri="{FF2B5EF4-FFF2-40B4-BE49-F238E27FC236}">
              <a16:creationId xmlns:a16="http://schemas.microsoft.com/office/drawing/2014/main" id="{00000000-0008-0000-0C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5" name="AutoShape 25">
          <a:extLst>
            <a:ext uri="{FF2B5EF4-FFF2-40B4-BE49-F238E27FC236}">
              <a16:creationId xmlns:a16="http://schemas.microsoft.com/office/drawing/2014/main" id="{00000000-0008-0000-0C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6" name="AutoShape 25">
          <a:extLst>
            <a:ext uri="{FF2B5EF4-FFF2-40B4-BE49-F238E27FC236}">
              <a16:creationId xmlns:a16="http://schemas.microsoft.com/office/drawing/2014/main" id="{00000000-0008-0000-0C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22860</xdr:colOff>
      <xdr:row>3</xdr:row>
      <xdr:rowOff>121920</xdr:rowOff>
    </xdr:from>
    <xdr:to>
      <xdr:col>26</xdr:col>
      <xdr:colOff>0</xdr:colOff>
      <xdr:row>9</xdr:row>
      <xdr:rowOff>137775</xdr:rowOff>
    </xdr:to>
    <xdr:pic>
      <xdr:nvPicPr>
        <xdr:cNvPr id="19" name="Picture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 y="701040"/>
          <a:ext cx="12573000" cy="1204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9241" name="Rectangle 25" hidden="1">
          <a:extLst>
            <a:ext uri="{FF2B5EF4-FFF2-40B4-BE49-F238E27FC236}">
              <a16:creationId xmlns:a16="http://schemas.microsoft.com/office/drawing/2014/main" id="{00000000-0008-0000-0D00-0000192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0D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63</xdr:row>
      <xdr:rowOff>175260</xdr:rowOff>
    </xdr:to>
    <xdr:sp macro="" textlink="">
      <xdr:nvSpPr>
        <xdr:cNvPr id="2" name="AutoShape 25">
          <a:extLst>
            <a:ext uri="{FF2B5EF4-FFF2-40B4-BE49-F238E27FC236}">
              <a16:creationId xmlns:a16="http://schemas.microsoft.com/office/drawing/2014/main" id="{00000000-0008-0000-0D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4" name="AutoShape 25">
          <a:extLst>
            <a:ext uri="{FF2B5EF4-FFF2-40B4-BE49-F238E27FC236}">
              <a16:creationId xmlns:a16="http://schemas.microsoft.com/office/drawing/2014/main" id="{00000000-0008-0000-0D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5" name="AutoShape 25">
          <a:extLst>
            <a:ext uri="{FF2B5EF4-FFF2-40B4-BE49-F238E27FC236}">
              <a16:creationId xmlns:a16="http://schemas.microsoft.com/office/drawing/2014/main" id="{00000000-0008-0000-0D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6" name="AutoShape 25">
          <a:extLst>
            <a:ext uri="{FF2B5EF4-FFF2-40B4-BE49-F238E27FC236}">
              <a16:creationId xmlns:a16="http://schemas.microsoft.com/office/drawing/2014/main" id="{00000000-0008-0000-0D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7" name="AutoShape 25">
          <a:extLst>
            <a:ext uri="{FF2B5EF4-FFF2-40B4-BE49-F238E27FC236}">
              <a16:creationId xmlns:a16="http://schemas.microsoft.com/office/drawing/2014/main" id="{00000000-0008-0000-0D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9" name="AutoShape 25">
          <a:extLst>
            <a:ext uri="{FF2B5EF4-FFF2-40B4-BE49-F238E27FC236}">
              <a16:creationId xmlns:a16="http://schemas.microsoft.com/office/drawing/2014/main" id="{00000000-0008-0000-0D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0" name="AutoShape 25">
          <a:extLst>
            <a:ext uri="{FF2B5EF4-FFF2-40B4-BE49-F238E27FC236}">
              <a16:creationId xmlns:a16="http://schemas.microsoft.com/office/drawing/2014/main" id="{00000000-0008-0000-0D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1" name="AutoShape 25">
          <a:extLst>
            <a:ext uri="{FF2B5EF4-FFF2-40B4-BE49-F238E27FC236}">
              <a16:creationId xmlns:a16="http://schemas.microsoft.com/office/drawing/2014/main" id="{00000000-0008-0000-0D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8" name="AutoShape 25">
          <a:extLst>
            <a:ext uri="{FF2B5EF4-FFF2-40B4-BE49-F238E27FC236}">
              <a16:creationId xmlns:a16="http://schemas.microsoft.com/office/drawing/2014/main" id="{00000000-0008-0000-0D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76</xdr:row>
          <xdr:rowOff>182880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D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63</xdr:row>
      <xdr:rowOff>175260</xdr:rowOff>
    </xdr:to>
    <xdr:sp macro="" textlink="">
      <xdr:nvSpPr>
        <xdr:cNvPr id="13" name="AutoShape 25">
          <a:extLst>
            <a:ext uri="{FF2B5EF4-FFF2-40B4-BE49-F238E27FC236}">
              <a16:creationId xmlns:a16="http://schemas.microsoft.com/office/drawing/2014/main" id="{00000000-0008-0000-0D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4" name="AutoShape 25">
          <a:extLst>
            <a:ext uri="{FF2B5EF4-FFF2-40B4-BE49-F238E27FC236}">
              <a16:creationId xmlns:a16="http://schemas.microsoft.com/office/drawing/2014/main" id="{00000000-0008-0000-0D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5" name="AutoShape 25">
          <a:extLst>
            <a:ext uri="{FF2B5EF4-FFF2-40B4-BE49-F238E27FC236}">
              <a16:creationId xmlns:a16="http://schemas.microsoft.com/office/drawing/2014/main" id="{00000000-0008-0000-0D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6" name="AutoShape 25">
          <a:extLst>
            <a:ext uri="{FF2B5EF4-FFF2-40B4-BE49-F238E27FC236}">
              <a16:creationId xmlns:a16="http://schemas.microsoft.com/office/drawing/2014/main" id="{00000000-0008-0000-0D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30480</xdr:colOff>
      <xdr:row>3</xdr:row>
      <xdr:rowOff>129540</xdr:rowOff>
    </xdr:from>
    <xdr:to>
      <xdr:col>26</xdr:col>
      <xdr:colOff>7620</xdr:colOff>
      <xdr:row>9</xdr:row>
      <xdr:rowOff>145395</xdr:rowOff>
    </xdr:to>
    <xdr:pic>
      <xdr:nvPicPr>
        <xdr:cNvPr id="20" name="Picture 19">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708660"/>
          <a:ext cx="12573000" cy="1204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18</xdr:row>
      <xdr:rowOff>0</xdr:rowOff>
    </xdr:from>
    <xdr:to>
      <xdr:col>13</xdr:col>
      <xdr:colOff>809625</xdr:colOff>
      <xdr:row>27</xdr:row>
      <xdr:rowOff>171450</xdr:rowOff>
    </xdr:to>
    <xdr:graphicFrame macro="">
      <xdr:nvGraphicFramePr>
        <xdr:cNvPr id="5" name="Chart 5">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32658</xdr:colOff>
      <xdr:row>3</xdr:row>
      <xdr:rowOff>174180</xdr:rowOff>
    </xdr:from>
    <xdr:to>
      <xdr:col>13</xdr:col>
      <xdr:colOff>794658</xdr:colOff>
      <xdr:row>9</xdr:row>
      <xdr:rowOff>115493</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58" y="762009"/>
          <a:ext cx="11658600" cy="11169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10265" name="Rectangle 25" hidden="1">
          <a:extLst>
            <a:ext uri="{FF2B5EF4-FFF2-40B4-BE49-F238E27FC236}">
              <a16:creationId xmlns:a16="http://schemas.microsoft.com/office/drawing/2014/main" id="{00000000-0008-0000-0F00-0000192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0F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38</xdr:row>
      <xdr:rowOff>60960</xdr:rowOff>
    </xdr:to>
    <xdr:sp macro="" textlink="">
      <xdr:nvSpPr>
        <xdr:cNvPr id="2" name="Rectangle 25" hidden="1">
          <a:extLst>
            <a:ext uri="{FF2B5EF4-FFF2-40B4-BE49-F238E27FC236}">
              <a16:creationId xmlns:a16="http://schemas.microsoft.com/office/drawing/2014/main" id="{00000000-0008-0000-0F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4" name="AutoShape 25">
          <a:extLst>
            <a:ext uri="{FF2B5EF4-FFF2-40B4-BE49-F238E27FC236}">
              <a16:creationId xmlns:a16="http://schemas.microsoft.com/office/drawing/2014/main" id="{00000000-0008-0000-0F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5" name="AutoShape 25">
          <a:extLst>
            <a:ext uri="{FF2B5EF4-FFF2-40B4-BE49-F238E27FC236}">
              <a16:creationId xmlns:a16="http://schemas.microsoft.com/office/drawing/2014/main" id="{00000000-0008-0000-0F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6" name="AutoShape 25">
          <a:extLst>
            <a:ext uri="{FF2B5EF4-FFF2-40B4-BE49-F238E27FC236}">
              <a16:creationId xmlns:a16="http://schemas.microsoft.com/office/drawing/2014/main" id="{00000000-0008-0000-0F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7" name="AutoShape 25">
          <a:extLst>
            <a:ext uri="{FF2B5EF4-FFF2-40B4-BE49-F238E27FC236}">
              <a16:creationId xmlns:a16="http://schemas.microsoft.com/office/drawing/2014/main" id="{00000000-0008-0000-0F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9" name="AutoShape 25">
          <a:extLst>
            <a:ext uri="{FF2B5EF4-FFF2-40B4-BE49-F238E27FC236}">
              <a16:creationId xmlns:a16="http://schemas.microsoft.com/office/drawing/2014/main" id="{00000000-0008-0000-0F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0" name="AutoShape 25">
          <a:extLst>
            <a:ext uri="{FF2B5EF4-FFF2-40B4-BE49-F238E27FC236}">
              <a16:creationId xmlns:a16="http://schemas.microsoft.com/office/drawing/2014/main" id="{00000000-0008-0000-0F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1" name="AutoShape 25">
          <a:extLst>
            <a:ext uri="{FF2B5EF4-FFF2-40B4-BE49-F238E27FC236}">
              <a16:creationId xmlns:a16="http://schemas.microsoft.com/office/drawing/2014/main" id="{00000000-0008-0000-0F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8" name="AutoShape 25">
          <a:extLst>
            <a:ext uri="{FF2B5EF4-FFF2-40B4-BE49-F238E27FC236}">
              <a16:creationId xmlns:a16="http://schemas.microsoft.com/office/drawing/2014/main" id="{00000000-0008-0000-0F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77</xdr:row>
          <xdr:rowOff>7620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F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38</xdr:row>
      <xdr:rowOff>60960</xdr:rowOff>
    </xdr:to>
    <xdr:sp macro="" textlink="">
      <xdr:nvSpPr>
        <xdr:cNvPr id="13" name="AutoShape 25">
          <a:extLst>
            <a:ext uri="{FF2B5EF4-FFF2-40B4-BE49-F238E27FC236}">
              <a16:creationId xmlns:a16="http://schemas.microsoft.com/office/drawing/2014/main" id="{00000000-0008-0000-0F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4" name="AutoShape 25">
          <a:extLst>
            <a:ext uri="{FF2B5EF4-FFF2-40B4-BE49-F238E27FC236}">
              <a16:creationId xmlns:a16="http://schemas.microsoft.com/office/drawing/2014/main" id="{00000000-0008-0000-0F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5" name="AutoShape 25">
          <a:extLst>
            <a:ext uri="{FF2B5EF4-FFF2-40B4-BE49-F238E27FC236}">
              <a16:creationId xmlns:a16="http://schemas.microsoft.com/office/drawing/2014/main" id="{00000000-0008-0000-0F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6" name="AutoShape 25">
          <a:extLst>
            <a:ext uri="{FF2B5EF4-FFF2-40B4-BE49-F238E27FC236}">
              <a16:creationId xmlns:a16="http://schemas.microsoft.com/office/drawing/2014/main" id="{00000000-0008-0000-0F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38100</xdr:colOff>
      <xdr:row>3</xdr:row>
      <xdr:rowOff>142875</xdr:rowOff>
    </xdr:from>
    <xdr:to>
      <xdr:col>26</xdr:col>
      <xdr:colOff>47625</xdr:colOff>
      <xdr:row>9</xdr:row>
      <xdr:rowOff>147300</xdr:rowOff>
    </xdr:to>
    <xdr:pic>
      <xdr:nvPicPr>
        <xdr:cNvPr id="19" name="Picture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23900"/>
          <a:ext cx="12573000" cy="1204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11289" name="Rectangle 25" hidden="1">
          <a:extLst>
            <a:ext uri="{FF2B5EF4-FFF2-40B4-BE49-F238E27FC236}">
              <a16:creationId xmlns:a16="http://schemas.microsoft.com/office/drawing/2014/main" id="{00000000-0008-0000-1000-0000192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10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38</xdr:row>
      <xdr:rowOff>60960</xdr:rowOff>
    </xdr:to>
    <xdr:sp macro="" textlink="">
      <xdr:nvSpPr>
        <xdr:cNvPr id="2" name="Rectangle 25" hidden="1">
          <a:extLst>
            <a:ext uri="{FF2B5EF4-FFF2-40B4-BE49-F238E27FC236}">
              <a16:creationId xmlns:a16="http://schemas.microsoft.com/office/drawing/2014/main" id="{00000000-0008-0000-10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4" name="AutoShape 25">
          <a:extLst>
            <a:ext uri="{FF2B5EF4-FFF2-40B4-BE49-F238E27FC236}">
              <a16:creationId xmlns:a16="http://schemas.microsoft.com/office/drawing/2014/main" id="{00000000-0008-0000-10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5" name="AutoShape 25">
          <a:extLst>
            <a:ext uri="{FF2B5EF4-FFF2-40B4-BE49-F238E27FC236}">
              <a16:creationId xmlns:a16="http://schemas.microsoft.com/office/drawing/2014/main" id="{00000000-0008-0000-10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6" name="AutoShape 25">
          <a:extLst>
            <a:ext uri="{FF2B5EF4-FFF2-40B4-BE49-F238E27FC236}">
              <a16:creationId xmlns:a16="http://schemas.microsoft.com/office/drawing/2014/main" id="{00000000-0008-0000-10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7" name="AutoShape 25">
          <a:extLst>
            <a:ext uri="{FF2B5EF4-FFF2-40B4-BE49-F238E27FC236}">
              <a16:creationId xmlns:a16="http://schemas.microsoft.com/office/drawing/2014/main" id="{00000000-0008-0000-10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9" name="AutoShape 25">
          <a:extLst>
            <a:ext uri="{FF2B5EF4-FFF2-40B4-BE49-F238E27FC236}">
              <a16:creationId xmlns:a16="http://schemas.microsoft.com/office/drawing/2014/main" id="{00000000-0008-0000-10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0" name="AutoShape 25">
          <a:extLst>
            <a:ext uri="{FF2B5EF4-FFF2-40B4-BE49-F238E27FC236}">
              <a16:creationId xmlns:a16="http://schemas.microsoft.com/office/drawing/2014/main" id="{00000000-0008-0000-10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1" name="AutoShape 25">
          <a:extLst>
            <a:ext uri="{FF2B5EF4-FFF2-40B4-BE49-F238E27FC236}">
              <a16:creationId xmlns:a16="http://schemas.microsoft.com/office/drawing/2014/main" id="{00000000-0008-0000-10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8" name="AutoShape 25">
          <a:extLst>
            <a:ext uri="{FF2B5EF4-FFF2-40B4-BE49-F238E27FC236}">
              <a16:creationId xmlns:a16="http://schemas.microsoft.com/office/drawing/2014/main" id="{00000000-0008-0000-10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76</xdr:row>
          <xdr:rowOff>182880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10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38</xdr:row>
      <xdr:rowOff>60960</xdr:rowOff>
    </xdr:to>
    <xdr:sp macro="" textlink="">
      <xdr:nvSpPr>
        <xdr:cNvPr id="13" name="AutoShape 25">
          <a:extLst>
            <a:ext uri="{FF2B5EF4-FFF2-40B4-BE49-F238E27FC236}">
              <a16:creationId xmlns:a16="http://schemas.microsoft.com/office/drawing/2014/main" id="{00000000-0008-0000-10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4" name="AutoShape 25">
          <a:extLst>
            <a:ext uri="{FF2B5EF4-FFF2-40B4-BE49-F238E27FC236}">
              <a16:creationId xmlns:a16="http://schemas.microsoft.com/office/drawing/2014/main" id="{00000000-0008-0000-10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5" name="AutoShape 25">
          <a:extLst>
            <a:ext uri="{FF2B5EF4-FFF2-40B4-BE49-F238E27FC236}">
              <a16:creationId xmlns:a16="http://schemas.microsoft.com/office/drawing/2014/main" id="{00000000-0008-0000-10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6" name="AutoShape 25">
          <a:extLst>
            <a:ext uri="{FF2B5EF4-FFF2-40B4-BE49-F238E27FC236}">
              <a16:creationId xmlns:a16="http://schemas.microsoft.com/office/drawing/2014/main" id="{00000000-0008-0000-10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142875</xdr:rowOff>
    </xdr:from>
    <xdr:to>
      <xdr:col>26</xdr:col>
      <xdr:colOff>38100</xdr:colOff>
      <xdr:row>9</xdr:row>
      <xdr:rowOff>147300</xdr:rowOff>
    </xdr:to>
    <xdr:pic>
      <xdr:nvPicPr>
        <xdr:cNvPr id="19" name="Picture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23900"/>
          <a:ext cx="12573000" cy="1204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12313" name="Rectangle 25" hidden="1">
          <a:extLst>
            <a:ext uri="{FF2B5EF4-FFF2-40B4-BE49-F238E27FC236}">
              <a16:creationId xmlns:a16="http://schemas.microsoft.com/office/drawing/2014/main" id="{00000000-0008-0000-1100-0000193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11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38</xdr:row>
      <xdr:rowOff>60960</xdr:rowOff>
    </xdr:to>
    <xdr:sp macro="" textlink="">
      <xdr:nvSpPr>
        <xdr:cNvPr id="2" name="Rectangle 25" hidden="1">
          <a:extLst>
            <a:ext uri="{FF2B5EF4-FFF2-40B4-BE49-F238E27FC236}">
              <a16:creationId xmlns:a16="http://schemas.microsoft.com/office/drawing/2014/main" id="{00000000-0008-0000-11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4" name="AutoShape 25">
          <a:extLst>
            <a:ext uri="{FF2B5EF4-FFF2-40B4-BE49-F238E27FC236}">
              <a16:creationId xmlns:a16="http://schemas.microsoft.com/office/drawing/2014/main" id="{00000000-0008-0000-11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5" name="AutoShape 25">
          <a:extLst>
            <a:ext uri="{FF2B5EF4-FFF2-40B4-BE49-F238E27FC236}">
              <a16:creationId xmlns:a16="http://schemas.microsoft.com/office/drawing/2014/main" id="{00000000-0008-0000-11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6" name="AutoShape 25">
          <a:extLst>
            <a:ext uri="{FF2B5EF4-FFF2-40B4-BE49-F238E27FC236}">
              <a16:creationId xmlns:a16="http://schemas.microsoft.com/office/drawing/2014/main" id="{00000000-0008-0000-11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7" name="AutoShape 25">
          <a:extLst>
            <a:ext uri="{FF2B5EF4-FFF2-40B4-BE49-F238E27FC236}">
              <a16:creationId xmlns:a16="http://schemas.microsoft.com/office/drawing/2014/main" id="{00000000-0008-0000-11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9" name="AutoShape 25">
          <a:extLst>
            <a:ext uri="{FF2B5EF4-FFF2-40B4-BE49-F238E27FC236}">
              <a16:creationId xmlns:a16="http://schemas.microsoft.com/office/drawing/2014/main" id="{00000000-0008-0000-11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0" name="AutoShape 25">
          <a:extLst>
            <a:ext uri="{FF2B5EF4-FFF2-40B4-BE49-F238E27FC236}">
              <a16:creationId xmlns:a16="http://schemas.microsoft.com/office/drawing/2014/main" id="{00000000-0008-0000-11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1" name="AutoShape 25">
          <a:extLst>
            <a:ext uri="{FF2B5EF4-FFF2-40B4-BE49-F238E27FC236}">
              <a16:creationId xmlns:a16="http://schemas.microsoft.com/office/drawing/2014/main" id="{00000000-0008-0000-11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8" name="AutoShape 25">
          <a:extLst>
            <a:ext uri="{FF2B5EF4-FFF2-40B4-BE49-F238E27FC236}">
              <a16:creationId xmlns:a16="http://schemas.microsoft.com/office/drawing/2014/main" id="{00000000-0008-0000-11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76</xdr:row>
          <xdr:rowOff>182880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11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38</xdr:row>
      <xdr:rowOff>60960</xdr:rowOff>
    </xdr:to>
    <xdr:sp macro="" textlink="">
      <xdr:nvSpPr>
        <xdr:cNvPr id="13" name="AutoShape 25">
          <a:extLst>
            <a:ext uri="{FF2B5EF4-FFF2-40B4-BE49-F238E27FC236}">
              <a16:creationId xmlns:a16="http://schemas.microsoft.com/office/drawing/2014/main" id="{00000000-0008-0000-11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4" name="AutoShape 25">
          <a:extLst>
            <a:ext uri="{FF2B5EF4-FFF2-40B4-BE49-F238E27FC236}">
              <a16:creationId xmlns:a16="http://schemas.microsoft.com/office/drawing/2014/main" id="{00000000-0008-0000-11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5" name="AutoShape 25">
          <a:extLst>
            <a:ext uri="{FF2B5EF4-FFF2-40B4-BE49-F238E27FC236}">
              <a16:creationId xmlns:a16="http://schemas.microsoft.com/office/drawing/2014/main" id="{00000000-0008-0000-11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6" name="AutoShape 25">
          <a:extLst>
            <a:ext uri="{FF2B5EF4-FFF2-40B4-BE49-F238E27FC236}">
              <a16:creationId xmlns:a16="http://schemas.microsoft.com/office/drawing/2014/main" id="{00000000-0008-0000-11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38100</xdr:colOff>
      <xdr:row>3</xdr:row>
      <xdr:rowOff>142875</xdr:rowOff>
    </xdr:from>
    <xdr:to>
      <xdr:col>26</xdr:col>
      <xdr:colOff>47625</xdr:colOff>
      <xdr:row>9</xdr:row>
      <xdr:rowOff>147300</xdr:rowOff>
    </xdr:to>
    <xdr:pic>
      <xdr:nvPicPr>
        <xdr:cNvPr id="20" name="Picture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23900"/>
          <a:ext cx="12573000" cy="1204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18</xdr:row>
      <xdr:rowOff>0</xdr:rowOff>
    </xdr:from>
    <xdr:to>
      <xdr:col>13</xdr:col>
      <xdr:colOff>800100</xdr:colOff>
      <xdr:row>27</xdr:row>
      <xdr:rowOff>171450</xdr:rowOff>
    </xdr:to>
    <xdr:graphicFrame macro="">
      <xdr:nvGraphicFramePr>
        <xdr:cNvPr id="6" name="Chart 6">
          <a:extLst>
            <a:ext uri="{FF2B5EF4-FFF2-40B4-BE49-F238E27FC236}">
              <a16:creationId xmlns:a16="http://schemas.microsoft.com/office/drawing/2014/main" id="{00000000-0008-0000-1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43544</xdr:colOff>
      <xdr:row>3</xdr:row>
      <xdr:rowOff>193764</xdr:rowOff>
    </xdr:from>
    <xdr:to>
      <xdr:col>13</xdr:col>
      <xdr:colOff>805544</xdr:colOff>
      <xdr:row>9</xdr:row>
      <xdr:rowOff>117660</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544" y="781593"/>
          <a:ext cx="11658600" cy="10995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xdr:colOff>
      <xdr:row>4</xdr:row>
      <xdr:rowOff>76200</xdr:rowOff>
    </xdr:from>
    <xdr:to>
      <xdr:col>14</xdr:col>
      <xdr:colOff>96780</xdr:colOff>
      <xdr:row>9</xdr:row>
      <xdr:rowOff>188323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868680"/>
          <a:ext cx="12029700" cy="11027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13337" name="Rectangle 25" hidden="1">
          <a:extLst>
            <a:ext uri="{FF2B5EF4-FFF2-40B4-BE49-F238E27FC236}">
              <a16:creationId xmlns:a16="http://schemas.microsoft.com/office/drawing/2014/main" id="{00000000-0008-0000-1300-0000193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13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38</xdr:row>
      <xdr:rowOff>60960</xdr:rowOff>
    </xdr:to>
    <xdr:sp macro="" textlink="">
      <xdr:nvSpPr>
        <xdr:cNvPr id="2" name="Rectangle 25" hidden="1">
          <a:extLst>
            <a:ext uri="{FF2B5EF4-FFF2-40B4-BE49-F238E27FC236}">
              <a16:creationId xmlns:a16="http://schemas.microsoft.com/office/drawing/2014/main" id="{00000000-0008-0000-13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4" name="AutoShape 25">
          <a:extLst>
            <a:ext uri="{FF2B5EF4-FFF2-40B4-BE49-F238E27FC236}">
              <a16:creationId xmlns:a16="http://schemas.microsoft.com/office/drawing/2014/main" id="{00000000-0008-0000-13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5" name="AutoShape 25">
          <a:extLst>
            <a:ext uri="{FF2B5EF4-FFF2-40B4-BE49-F238E27FC236}">
              <a16:creationId xmlns:a16="http://schemas.microsoft.com/office/drawing/2014/main" id="{00000000-0008-0000-13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6" name="AutoShape 25">
          <a:extLst>
            <a:ext uri="{FF2B5EF4-FFF2-40B4-BE49-F238E27FC236}">
              <a16:creationId xmlns:a16="http://schemas.microsoft.com/office/drawing/2014/main" id="{00000000-0008-0000-13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7" name="AutoShape 25">
          <a:extLst>
            <a:ext uri="{FF2B5EF4-FFF2-40B4-BE49-F238E27FC236}">
              <a16:creationId xmlns:a16="http://schemas.microsoft.com/office/drawing/2014/main" id="{00000000-0008-0000-13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9" name="AutoShape 25">
          <a:extLst>
            <a:ext uri="{FF2B5EF4-FFF2-40B4-BE49-F238E27FC236}">
              <a16:creationId xmlns:a16="http://schemas.microsoft.com/office/drawing/2014/main" id="{00000000-0008-0000-13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0" name="AutoShape 25">
          <a:extLst>
            <a:ext uri="{FF2B5EF4-FFF2-40B4-BE49-F238E27FC236}">
              <a16:creationId xmlns:a16="http://schemas.microsoft.com/office/drawing/2014/main" id="{00000000-0008-0000-13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1" name="AutoShape 25">
          <a:extLst>
            <a:ext uri="{FF2B5EF4-FFF2-40B4-BE49-F238E27FC236}">
              <a16:creationId xmlns:a16="http://schemas.microsoft.com/office/drawing/2014/main" id="{00000000-0008-0000-13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8" name="AutoShape 25">
          <a:extLst>
            <a:ext uri="{FF2B5EF4-FFF2-40B4-BE49-F238E27FC236}">
              <a16:creationId xmlns:a16="http://schemas.microsoft.com/office/drawing/2014/main" id="{00000000-0008-0000-13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77</xdr:row>
          <xdr:rowOff>7620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1300-00001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38</xdr:row>
      <xdr:rowOff>60960</xdr:rowOff>
    </xdr:to>
    <xdr:sp macro="" textlink="">
      <xdr:nvSpPr>
        <xdr:cNvPr id="13" name="AutoShape 25">
          <a:extLst>
            <a:ext uri="{FF2B5EF4-FFF2-40B4-BE49-F238E27FC236}">
              <a16:creationId xmlns:a16="http://schemas.microsoft.com/office/drawing/2014/main" id="{00000000-0008-0000-13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4" name="AutoShape 25">
          <a:extLst>
            <a:ext uri="{FF2B5EF4-FFF2-40B4-BE49-F238E27FC236}">
              <a16:creationId xmlns:a16="http://schemas.microsoft.com/office/drawing/2014/main" id="{00000000-0008-0000-13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5" name="AutoShape 25">
          <a:extLst>
            <a:ext uri="{FF2B5EF4-FFF2-40B4-BE49-F238E27FC236}">
              <a16:creationId xmlns:a16="http://schemas.microsoft.com/office/drawing/2014/main" id="{00000000-0008-0000-13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6" name="AutoShape 25">
          <a:extLst>
            <a:ext uri="{FF2B5EF4-FFF2-40B4-BE49-F238E27FC236}">
              <a16:creationId xmlns:a16="http://schemas.microsoft.com/office/drawing/2014/main" id="{00000000-0008-0000-13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142875</xdr:rowOff>
    </xdr:from>
    <xdr:to>
      <xdr:col>26</xdr:col>
      <xdr:colOff>38100</xdr:colOff>
      <xdr:row>9</xdr:row>
      <xdr:rowOff>147300</xdr:rowOff>
    </xdr:to>
    <xdr:pic>
      <xdr:nvPicPr>
        <xdr:cNvPr id="19" name="Picture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23900"/>
          <a:ext cx="12573000" cy="1204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14361" name="Rectangle 25" hidden="1">
          <a:extLst>
            <a:ext uri="{FF2B5EF4-FFF2-40B4-BE49-F238E27FC236}">
              <a16:creationId xmlns:a16="http://schemas.microsoft.com/office/drawing/2014/main" id="{00000000-0008-0000-1400-0000193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14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38</xdr:row>
      <xdr:rowOff>60960</xdr:rowOff>
    </xdr:to>
    <xdr:sp macro="" textlink="">
      <xdr:nvSpPr>
        <xdr:cNvPr id="2" name="Rectangle 25" hidden="1">
          <a:extLst>
            <a:ext uri="{FF2B5EF4-FFF2-40B4-BE49-F238E27FC236}">
              <a16:creationId xmlns:a16="http://schemas.microsoft.com/office/drawing/2014/main" id="{00000000-0008-0000-14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4" name="AutoShape 25">
          <a:extLst>
            <a:ext uri="{FF2B5EF4-FFF2-40B4-BE49-F238E27FC236}">
              <a16:creationId xmlns:a16="http://schemas.microsoft.com/office/drawing/2014/main" id="{00000000-0008-0000-14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5" name="AutoShape 25">
          <a:extLst>
            <a:ext uri="{FF2B5EF4-FFF2-40B4-BE49-F238E27FC236}">
              <a16:creationId xmlns:a16="http://schemas.microsoft.com/office/drawing/2014/main" id="{00000000-0008-0000-14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6" name="AutoShape 25">
          <a:extLst>
            <a:ext uri="{FF2B5EF4-FFF2-40B4-BE49-F238E27FC236}">
              <a16:creationId xmlns:a16="http://schemas.microsoft.com/office/drawing/2014/main" id="{00000000-0008-0000-14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7" name="AutoShape 25">
          <a:extLst>
            <a:ext uri="{FF2B5EF4-FFF2-40B4-BE49-F238E27FC236}">
              <a16:creationId xmlns:a16="http://schemas.microsoft.com/office/drawing/2014/main" id="{00000000-0008-0000-14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9" name="AutoShape 25">
          <a:extLst>
            <a:ext uri="{FF2B5EF4-FFF2-40B4-BE49-F238E27FC236}">
              <a16:creationId xmlns:a16="http://schemas.microsoft.com/office/drawing/2014/main" id="{00000000-0008-0000-14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0" name="AutoShape 25">
          <a:extLst>
            <a:ext uri="{FF2B5EF4-FFF2-40B4-BE49-F238E27FC236}">
              <a16:creationId xmlns:a16="http://schemas.microsoft.com/office/drawing/2014/main" id="{00000000-0008-0000-14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1" name="AutoShape 25">
          <a:extLst>
            <a:ext uri="{FF2B5EF4-FFF2-40B4-BE49-F238E27FC236}">
              <a16:creationId xmlns:a16="http://schemas.microsoft.com/office/drawing/2014/main" id="{00000000-0008-0000-14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8" name="AutoShape 25">
          <a:extLst>
            <a:ext uri="{FF2B5EF4-FFF2-40B4-BE49-F238E27FC236}">
              <a16:creationId xmlns:a16="http://schemas.microsoft.com/office/drawing/2014/main" id="{00000000-0008-0000-14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77</xdr:row>
          <xdr:rowOff>7620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14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38</xdr:row>
      <xdr:rowOff>60960</xdr:rowOff>
    </xdr:to>
    <xdr:sp macro="" textlink="">
      <xdr:nvSpPr>
        <xdr:cNvPr id="13" name="AutoShape 25">
          <a:extLst>
            <a:ext uri="{FF2B5EF4-FFF2-40B4-BE49-F238E27FC236}">
              <a16:creationId xmlns:a16="http://schemas.microsoft.com/office/drawing/2014/main" id="{00000000-0008-0000-14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4" name="AutoShape 25">
          <a:extLst>
            <a:ext uri="{FF2B5EF4-FFF2-40B4-BE49-F238E27FC236}">
              <a16:creationId xmlns:a16="http://schemas.microsoft.com/office/drawing/2014/main" id="{00000000-0008-0000-14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5" name="AutoShape 25">
          <a:extLst>
            <a:ext uri="{FF2B5EF4-FFF2-40B4-BE49-F238E27FC236}">
              <a16:creationId xmlns:a16="http://schemas.microsoft.com/office/drawing/2014/main" id="{00000000-0008-0000-14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6" name="AutoShape 25">
          <a:extLst>
            <a:ext uri="{FF2B5EF4-FFF2-40B4-BE49-F238E27FC236}">
              <a16:creationId xmlns:a16="http://schemas.microsoft.com/office/drawing/2014/main" id="{00000000-0008-0000-14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142875</xdr:rowOff>
    </xdr:from>
    <xdr:to>
      <xdr:col>26</xdr:col>
      <xdr:colOff>38100</xdr:colOff>
      <xdr:row>9</xdr:row>
      <xdr:rowOff>147300</xdr:rowOff>
    </xdr:to>
    <xdr:pic>
      <xdr:nvPicPr>
        <xdr:cNvPr id="19" name="Picture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23900"/>
          <a:ext cx="12573000" cy="1204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15385" name="Rectangle 25" hidden="1">
          <a:extLst>
            <a:ext uri="{FF2B5EF4-FFF2-40B4-BE49-F238E27FC236}">
              <a16:creationId xmlns:a16="http://schemas.microsoft.com/office/drawing/2014/main" id="{00000000-0008-0000-1500-0000193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15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9</xdr:col>
      <xdr:colOff>76200</xdr:colOff>
      <xdr:row>38</xdr:row>
      <xdr:rowOff>60960</xdr:rowOff>
    </xdr:to>
    <xdr:sp macro="" textlink="">
      <xdr:nvSpPr>
        <xdr:cNvPr id="2" name="Rectangle 25" hidden="1">
          <a:extLst>
            <a:ext uri="{FF2B5EF4-FFF2-40B4-BE49-F238E27FC236}">
              <a16:creationId xmlns:a16="http://schemas.microsoft.com/office/drawing/2014/main" id="{00000000-0008-0000-1500-000002000000}"/>
            </a:ext>
          </a:extLst>
        </xdr:cNvPr>
        <xdr:cNvSpPr>
          <a:spLocks noSelect="1" noChangeArrowheads="1"/>
        </xdr:cNvSpPr>
      </xdr:nvSpPr>
      <xdr:spPr bwMode="auto">
        <a:xfrm>
          <a:off x="0" y="0"/>
          <a:ext cx="7620000" cy="7620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4" name="AutoShape 25">
          <a:extLst>
            <a:ext uri="{FF2B5EF4-FFF2-40B4-BE49-F238E27FC236}">
              <a16:creationId xmlns:a16="http://schemas.microsoft.com/office/drawing/2014/main" id="{00000000-0008-0000-1500-000004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5" name="AutoShape 25">
          <a:extLst>
            <a:ext uri="{FF2B5EF4-FFF2-40B4-BE49-F238E27FC236}">
              <a16:creationId xmlns:a16="http://schemas.microsoft.com/office/drawing/2014/main" id="{00000000-0008-0000-1500-000005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6" name="AutoShape 25">
          <a:extLst>
            <a:ext uri="{FF2B5EF4-FFF2-40B4-BE49-F238E27FC236}">
              <a16:creationId xmlns:a16="http://schemas.microsoft.com/office/drawing/2014/main" id="{00000000-0008-0000-1500-000006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7" name="AutoShape 25">
          <a:extLst>
            <a:ext uri="{FF2B5EF4-FFF2-40B4-BE49-F238E27FC236}">
              <a16:creationId xmlns:a16="http://schemas.microsoft.com/office/drawing/2014/main" id="{00000000-0008-0000-1500-000007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9" name="AutoShape 25">
          <a:extLst>
            <a:ext uri="{FF2B5EF4-FFF2-40B4-BE49-F238E27FC236}">
              <a16:creationId xmlns:a16="http://schemas.microsoft.com/office/drawing/2014/main" id="{00000000-0008-0000-1500-000009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0" name="AutoShape 25">
          <a:extLst>
            <a:ext uri="{FF2B5EF4-FFF2-40B4-BE49-F238E27FC236}">
              <a16:creationId xmlns:a16="http://schemas.microsoft.com/office/drawing/2014/main" id="{00000000-0008-0000-1500-00000A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1" name="AutoShape 25">
          <a:extLst>
            <a:ext uri="{FF2B5EF4-FFF2-40B4-BE49-F238E27FC236}">
              <a16:creationId xmlns:a16="http://schemas.microsoft.com/office/drawing/2014/main" id="{00000000-0008-0000-1500-00000B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8" name="AutoShape 25">
          <a:extLst>
            <a:ext uri="{FF2B5EF4-FFF2-40B4-BE49-F238E27FC236}">
              <a16:creationId xmlns:a16="http://schemas.microsoft.com/office/drawing/2014/main" id="{00000000-0008-0000-1500-000008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77</xdr:row>
          <xdr:rowOff>7620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15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9</xdr:col>
      <xdr:colOff>76200</xdr:colOff>
      <xdr:row>38</xdr:row>
      <xdr:rowOff>60960</xdr:rowOff>
    </xdr:to>
    <xdr:sp macro="" textlink="">
      <xdr:nvSpPr>
        <xdr:cNvPr id="13" name="AutoShape 25">
          <a:extLst>
            <a:ext uri="{FF2B5EF4-FFF2-40B4-BE49-F238E27FC236}">
              <a16:creationId xmlns:a16="http://schemas.microsoft.com/office/drawing/2014/main" id="{00000000-0008-0000-1500-00000D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4" name="AutoShape 25">
          <a:extLst>
            <a:ext uri="{FF2B5EF4-FFF2-40B4-BE49-F238E27FC236}">
              <a16:creationId xmlns:a16="http://schemas.microsoft.com/office/drawing/2014/main" id="{00000000-0008-0000-1500-00000E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5" name="AutoShape 25">
          <a:extLst>
            <a:ext uri="{FF2B5EF4-FFF2-40B4-BE49-F238E27FC236}">
              <a16:creationId xmlns:a16="http://schemas.microsoft.com/office/drawing/2014/main" id="{00000000-0008-0000-1500-00000F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76200</xdr:colOff>
      <xdr:row>38</xdr:row>
      <xdr:rowOff>60960</xdr:rowOff>
    </xdr:to>
    <xdr:sp macro="" textlink="">
      <xdr:nvSpPr>
        <xdr:cNvPr id="16" name="AutoShape 25">
          <a:extLst>
            <a:ext uri="{FF2B5EF4-FFF2-40B4-BE49-F238E27FC236}">
              <a16:creationId xmlns:a16="http://schemas.microsoft.com/office/drawing/2014/main" id="{00000000-0008-0000-1500-0000100000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32658</xdr:colOff>
      <xdr:row>3</xdr:row>
      <xdr:rowOff>97973</xdr:rowOff>
    </xdr:from>
    <xdr:to>
      <xdr:col>26</xdr:col>
      <xdr:colOff>65315</xdr:colOff>
      <xdr:row>9</xdr:row>
      <xdr:rowOff>126891</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658" y="685802"/>
          <a:ext cx="12573000" cy="1204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0</xdr:colOff>
      <xdr:row>18</xdr:row>
      <xdr:rowOff>0</xdr:rowOff>
    </xdr:from>
    <xdr:to>
      <xdr:col>13</xdr:col>
      <xdr:colOff>800100</xdr:colOff>
      <xdr:row>27</xdr:row>
      <xdr:rowOff>171450</xdr:rowOff>
    </xdr:to>
    <xdr:graphicFrame macro="">
      <xdr:nvGraphicFramePr>
        <xdr:cNvPr id="7" name="Chart 7">
          <a:extLst>
            <a:ext uri="{FF2B5EF4-FFF2-40B4-BE49-F238E27FC236}">
              <a16:creationId xmlns:a16="http://schemas.microsoft.com/office/drawing/2014/main" id="{00000000-0008-0000-1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0</xdr:col>
      <xdr:colOff>38100</xdr:colOff>
      <xdr:row>4</xdr:row>
      <xdr:rowOff>9525</xdr:rowOff>
    </xdr:from>
    <xdr:to>
      <xdr:col>13</xdr:col>
      <xdr:colOff>800100</xdr:colOff>
      <xdr:row>9</xdr:row>
      <xdr:rowOff>126370</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809625"/>
          <a:ext cx="11658600" cy="11169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127000</xdr:colOff>
      <xdr:row>65</xdr:row>
      <xdr:rowOff>152400</xdr:rowOff>
    </xdr:to>
    <xdr:sp macro="" textlink="">
      <xdr:nvSpPr>
        <xdr:cNvPr id="1029" name="Rectangle 5" hidden="1">
          <a:extLst>
            <a:ext uri="{FF2B5EF4-FFF2-40B4-BE49-F238E27FC236}">
              <a16:creationId xmlns:a16="http://schemas.microsoft.com/office/drawing/2014/main" id="{00000000-0008-0000-0200-0000050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127000</xdr:colOff>
      <xdr:row>65</xdr:row>
      <xdr:rowOff>152400</xdr:rowOff>
    </xdr:to>
    <xdr:sp macro="" textlink="">
      <xdr:nvSpPr>
        <xdr:cNvPr id="3" name="Rectangle 5" hidden="1">
          <a:extLst>
            <a:ext uri="{FF2B5EF4-FFF2-40B4-BE49-F238E27FC236}">
              <a16:creationId xmlns:a16="http://schemas.microsoft.com/office/drawing/2014/main" id="{00000000-0008-0000-02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129540</xdr:colOff>
      <xdr:row>64</xdr:row>
      <xdr:rowOff>99060</xdr:rowOff>
    </xdr:to>
    <xdr:sp macro="" textlink="">
      <xdr:nvSpPr>
        <xdr:cNvPr id="2" name="AutoShape 5">
          <a:extLst>
            <a:ext uri="{FF2B5EF4-FFF2-40B4-BE49-F238E27FC236}">
              <a16:creationId xmlns:a16="http://schemas.microsoft.com/office/drawing/2014/main" id="{00000000-0008-0000-02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4" name="AutoShape 5">
          <a:extLst>
            <a:ext uri="{FF2B5EF4-FFF2-40B4-BE49-F238E27FC236}">
              <a16:creationId xmlns:a16="http://schemas.microsoft.com/office/drawing/2014/main" id="{00000000-0008-0000-02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5" name="AutoShape 5">
          <a:extLst>
            <a:ext uri="{FF2B5EF4-FFF2-40B4-BE49-F238E27FC236}">
              <a16:creationId xmlns:a16="http://schemas.microsoft.com/office/drawing/2014/main" id="{00000000-0008-0000-02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6" name="AutoShape 5">
          <a:extLst>
            <a:ext uri="{FF2B5EF4-FFF2-40B4-BE49-F238E27FC236}">
              <a16:creationId xmlns:a16="http://schemas.microsoft.com/office/drawing/2014/main" id="{00000000-0008-0000-02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7" name="AutoShape 5">
          <a:extLst>
            <a:ext uri="{FF2B5EF4-FFF2-40B4-BE49-F238E27FC236}">
              <a16:creationId xmlns:a16="http://schemas.microsoft.com/office/drawing/2014/main" id="{00000000-0008-0000-02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9" name="AutoShape 5">
          <a:extLst>
            <a:ext uri="{FF2B5EF4-FFF2-40B4-BE49-F238E27FC236}">
              <a16:creationId xmlns:a16="http://schemas.microsoft.com/office/drawing/2014/main" id="{00000000-0008-0000-02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0" name="AutoShape 5">
          <a:extLst>
            <a:ext uri="{FF2B5EF4-FFF2-40B4-BE49-F238E27FC236}">
              <a16:creationId xmlns:a16="http://schemas.microsoft.com/office/drawing/2014/main" id="{00000000-0008-0000-02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1" name="AutoShape 5">
          <a:extLst>
            <a:ext uri="{FF2B5EF4-FFF2-40B4-BE49-F238E27FC236}">
              <a16:creationId xmlns:a16="http://schemas.microsoft.com/office/drawing/2014/main" id="{00000000-0008-0000-02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8" name="AutoShape 5">
          <a:extLst>
            <a:ext uri="{FF2B5EF4-FFF2-40B4-BE49-F238E27FC236}">
              <a16:creationId xmlns:a16="http://schemas.microsoft.com/office/drawing/2014/main" id="{00000000-0008-0000-02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2" name="AutoShape 5">
          <a:extLst>
            <a:ext uri="{FF2B5EF4-FFF2-40B4-BE49-F238E27FC236}">
              <a16:creationId xmlns:a16="http://schemas.microsoft.com/office/drawing/2014/main" id="{00000000-0008-0000-0200-00000C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4" name="AutoShape 5">
          <a:extLst>
            <a:ext uri="{FF2B5EF4-FFF2-40B4-BE49-F238E27FC236}">
              <a16:creationId xmlns:a16="http://schemas.microsoft.com/office/drawing/2014/main" id="{00000000-0008-0000-02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5" name="AutoShape 5">
          <a:extLst>
            <a:ext uri="{FF2B5EF4-FFF2-40B4-BE49-F238E27FC236}">
              <a16:creationId xmlns:a16="http://schemas.microsoft.com/office/drawing/2014/main" id="{00000000-0008-0000-02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99060</xdr:rowOff>
    </xdr:to>
    <xdr:sp macro="" textlink="">
      <xdr:nvSpPr>
        <xdr:cNvPr id="16" name="AutoShape 5">
          <a:extLst>
            <a:ext uri="{FF2B5EF4-FFF2-40B4-BE49-F238E27FC236}">
              <a16:creationId xmlns:a16="http://schemas.microsoft.com/office/drawing/2014/main" id="{00000000-0008-0000-02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45720</xdr:colOff>
      <xdr:row>4</xdr:row>
      <xdr:rowOff>30480</xdr:rowOff>
    </xdr:from>
    <xdr:to>
      <xdr:col>14</xdr:col>
      <xdr:colOff>8111</xdr:colOff>
      <xdr:row>9</xdr:row>
      <xdr:rowOff>112123</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822960"/>
          <a:ext cx="11697191" cy="10722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66</xdr:row>
      <xdr:rowOff>25400</xdr:rowOff>
    </xdr:to>
    <xdr:sp macro="" textlink="">
      <xdr:nvSpPr>
        <xdr:cNvPr id="2055" name="Rectangle 7" hidden="1">
          <a:extLst>
            <a:ext uri="{FF2B5EF4-FFF2-40B4-BE49-F238E27FC236}">
              <a16:creationId xmlns:a16="http://schemas.microsoft.com/office/drawing/2014/main" id="{00000000-0008-0000-0300-00000708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14</xdr:col>
      <xdr:colOff>0</xdr:colOff>
      <xdr:row>66</xdr:row>
      <xdr:rowOff>25400</xdr:rowOff>
    </xdr:to>
    <xdr:sp macro="" textlink="">
      <xdr:nvSpPr>
        <xdr:cNvPr id="3" name="Rectangle 7" hidden="1">
          <a:extLst>
            <a:ext uri="{FF2B5EF4-FFF2-40B4-BE49-F238E27FC236}">
              <a16:creationId xmlns:a16="http://schemas.microsoft.com/office/drawing/2014/main" id="{00000000-0008-0000-03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14</xdr:col>
      <xdr:colOff>0</xdr:colOff>
      <xdr:row>64</xdr:row>
      <xdr:rowOff>91440</xdr:rowOff>
    </xdr:to>
    <xdr:sp macro="" textlink="">
      <xdr:nvSpPr>
        <xdr:cNvPr id="2" name="AutoShape 7">
          <a:extLst>
            <a:ext uri="{FF2B5EF4-FFF2-40B4-BE49-F238E27FC236}">
              <a16:creationId xmlns:a16="http://schemas.microsoft.com/office/drawing/2014/main" id="{00000000-0008-0000-03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14</xdr:col>
      <xdr:colOff>0</xdr:colOff>
      <xdr:row>64</xdr:row>
      <xdr:rowOff>91440</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14</xdr:col>
      <xdr:colOff>0</xdr:colOff>
      <xdr:row>64</xdr:row>
      <xdr:rowOff>91440</xdr:rowOff>
    </xdr:to>
    <xdr:sp macro="" textlink="">
      <xdr:nvSpPr>
        <xdr:cNvPr id="5" name="AutoShape 7">
          <a:extLst>
            <a:ext uri="{FF2B5EF4-FFF2-40B4-BE49-F238E27FC236}">
              <a16:creationId xmlns:a16="http://schemas.microsoft.com/office/drawing/2014/main" id="{00000000-0008-0000-03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6" name="AutoShape 7">
          <a:extLst>
            <a:ext uri="{FF2B5EF4-FFF2-40B4-BE49-F238E27FC236}">
              <a16:creationId xmlns:a16="http://schemas.microsoft.com/office/drawing/2014/main" id="{00000000-0008-0000-03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7" name="AutoShape 7">
          <a:extLst>
            <a:ext uri="{FF2B5EF4-FFF2-40B4-BE49-F238E27FC236}">
              <a16:creationId xmlns:a16="http://schemas.microsoft.com/office/drawing/2014/main" id="{00000000-0008-0000-03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8" name="AutoShape 7">
          <a:extLst>
            <a:ext uri="{FF2B5EF4-FFF2-40B4-BE49-F238E27FC236}">
              <a16:creationId xmlns:a16="http://schemas.microsoft.com/office/drawing/2014/main" id="{00000000-0008-0000-03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9" name="AutoShape 7">
          <a:extLst>
            <a:ext uri="{FF2B5EF4-FFF2-40B4-BE49-F238E27FC236}">
              <a16:creationId xmlns:a16="http://schemas.microsoft.com/office/drawing/2014/main" id="{00000000-0008-0000-03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11" name="AutoShape 7">
          <a:extLst>
            <a:ext uri="{FF2B5EF4-FFF2-40B4-BE49-F238E27FC236}">
              <a16:creationId xmlns:a16="http://schemas.microsoft.com/office/drawing/2014/main" id="{00000000-0008-0000-03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10" name="AutoShape 7">
          <a:extLst>
            <a:ext uri="{FF2B5EF4-FFF2-40B4-BE49-F238E27FC236}">
              <a16:creationId xmlns:a16="http://schemas.microsoft.com/office/drawing/2014/main" id="{00000000-0008-0000-03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12" name="AutoShape 7">
          <a:extLst>
            <a:ext uri="{FF2B5EF4-FFF2-40B4-BE49-F238E27FC236}">
              <a16:creationId xmlns:a16="http://schemas.microsoft.com/office/drawing/2014/main" id="{00000000-0008-0000-0300-00000C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14" name="AutoShape 7">
          <a:extLst>
            <a:ext uri="{FF2B5EF4-FFF2-40B4-BE49-F238E27FC236}">
              <a16:creationId xmlns:a16="http://schemas.microsoft.com/office/drawing/2014/main" id="{00000000-0008-0000-03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15" name="AutoShape 7">
          <a:extLst>
            <a:ext uri="{FF2B5EF4-FFF2-40B4-BE49-F238E27FC236}">
              <a16:creationId xmlns:a16="http://schemas.microsoft.com/office/drawing/2014/main" id="{00000000-0008-0000-03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68580</xdr:colOff>
      <xdr:row>64</xdr:row>
      <xdr:rowOff>91440</xdr:rowOff>
    </xdr:to>
    <xdr:sp macro="" textlink="">
      <xdr:nvSpPr>
        <xdr:cNvPr id="16" name="AutoShape 7">
          <a:extLst>
            <a:ext uri="{FF2B5EF4-FFF2-40B4-BE49-F238E27FC236}">
              <a16:creationId xmlns:a16="http://schemas.microsoft.com/office/drawing/2014/main" id="{00000000-0008-0000-03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38099</xdr:colOff>
      <xdr:row>4</xdr:row>
      <xdr:rowOff>15240</xdr:rowOff>
    </xdr:from>
    <xdr:to>
      <xdr:col>14</xdr:col>
      <xdr:colOff>28186</xdr:colOff>
      <xdr:row>9</xdr:row>
      <xdr:rowOff>125460</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807720"/>
          <a:ext cx="11801087" cy="11008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60960</xdr:colOff>
      <xdr:row>3</xdr:row>
      <xdr:rowOff>93708</xdr:rowOff>
    </xdr:from>
    <xdr:to>
      <xdr:col>15</xdr:col>
      <xdr:colOff>822960</xdr:colOff>
      <xdr:row>9</xdr:row>
      <xdr:rowOff>127364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 y="688068"/>
          <a:ext cx="13335000" cy="1222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15</xdr:row>
      <xdr:rowOff>9525</xdr:rowOff>
    </xdr:from>
    <xdr:to>
      <xdr:col>7</xdr:col>
      <xdr:colOff>9525</xdr:colOff>
      <xdr:row>30</xdr:row>
      <xdr:rowOff>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15</xdr:row>
      <xdr:rowOff>9525</xdr:rowOff>
    </xdr:from>
    <xdr:to>
      <xdr:col>13</xdr:col>
      <xdr:colOff>809625</xdr:colOff>
      <xdr:row>30</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9525</xdr:colOff>
      <xdr:row>46</xdr:row>
      <xdr:rowOff>9525</xdr:rowOff>
    </xdr:from>
    <xdr:to>
      <xdr:col>14</xdr:col>
      <xdr:colOff>0</xdr:colOff>
      <xdr:row>61</xdr:row>
      <xdr:rowOff>0</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30480</xdr:colOff>
      <xdr:row>3</xdr:row>
      <xdr:rowOff>189910</xdr:rowOff>
    </xdr:from>
    <xdr:to>
      <xdr:col>14</xdr:col>
      <xdr:colOff>30480</xdr:colOff>
      <xdr:row>9</xdr:row>
      <xdr:rowOff>125460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 y="784270"/>
          <a:ext cx="11734800" cy="11242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127000</xdr:colOff>
      <xdr:row>66</xdr:row>
      <xdr:rowOff>76200</xdr:rowOff>
    </xdr:to>
    <xdr:sp macro="" textlink="">
      <xdr:nvSpPr>
        <xdr:cNvPr id="3074" name="Rectangle 2" hidden="1">
          <a:extLst>
            <a:ext uri="{FF2B5EF4-FFF2-40B4-BE49-F238E27FC236}">
              <a16:creationId xmlns:a16="http://schemas.microsoft.com/office/drawing/2014/main" id="{00000000-0008-0000-0600-0000020C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127000</xdr:colOff>
      <xdr:row>66</xdr:row>
      <xdr:rowOff>76200</xdr:rowOff>
    </xdr:to>
    <xdr:sp macro="" textlink="">
      <xdr:nvSpPr>
        <xdr:cNvPr id="3" name="Rectangle 2" hidden="1">
          <a:extLst>
            <a:ext uri="{FF2B5EF4-FFF2-40B4-BE49-F238E27FC236}">
              <a16:creationId xmlns:a16="http://schemas.microsoft.com/office/drawing/2014/main" id="{00000000-0008-0000-06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129540</xdr:colOff>
      <xdr:row>64</xdr:row>
      <xdr:rowOff>137160</xdr:rowOff>
    </xdr:to>
    <xdr:sp macro="" textlink="">
      <xdr:nvSpPr>
        <xdr:cNvPr id="2" name="AutoShape 2">
          <a:extLst>
            <a:ext uri="{FF2B5EF4-FFF2-40B4-BE49-F238E27FC236}">
              <a16:creationId xmlns:a16="http://schemas.microsoft.com/office/drawing/2014/main" id="{00000000-0008-0000-06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4" name="AutoShape 2">
          <a:extLst>
            <a:ext uri="{FF2B5EF4-FFF2-40B4-BE49-F238E27FC236}">
              <a16:creationId xmlns:a16="http://schemas.microsoft.com/office/drawing/2014/main" id="{00000000-0008-0000-06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5" name="AutoShape 2">
          <a:extLst>
            <a:ext uri="{FF2B5EF4-FFF2-40B4-BE49-F238E27FC236}">
              <a16:creationId xmlns:a16="http://schemas.microsoft.com/office/drawing/2014/main" id="{00000000-0008-0000-06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6" name="AutoShape 2">
          <a:extLst>
            <a:ext uri="{FF2B5EF4-FFF2-40B4-BE49-F238E27FC236}">
              <a16:creationId xmlns:a16="http://schemas.microsoft.com/office/drawing/2014/main" id="{00000000-0008-0000-06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7" name="AutoShape 2">
          <a:extLst>
            <a:ext uri="{FF2B5EF4-FFF2-40B4-BE49-F238E27FC236}">
              <a16:creationId xmlns:a16="http://schemas.microsoft.com/office/drawing/2014/main" id="{00000000-0008-0000-06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9" name="AutoShape 2">
          <a:extLst>
            <a:ext uri="{FF2B5EF4-FFF2-40B4-BE49-F238E27FC236}">
              <a16:creationId xmlns:a16="http://schemas.microsoft.com/office/drawing/2014/main" id="{00000000-0008-0000-06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10" name="AutoShape 2">
          <a:extLst>
            <a:ext uri="{FF2B5EF4-FFF2-40B4-BE49-F238E27FC236}">
              <a16:creationId xmlns:a16="http://schemas.microsoft.com/office/drawing/2014/main" id="{00000000-0008-0000-06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11" name="AutoShape 2">
          <a:extLst>
            <a:ext uri="{FF2B5EF4-FFF2-40B4-BE49-F238E27FC236}">
              <a16:creationId xmlns:a16="http://schemas.microsoft.com/office/drawing/2014/main" id="{00000000-0008-0000-06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8" name="AutoShape 2">
          <a:extLst>
            <a:ext uri="{FF2B5EF4-FFF2-40B4-BE49-F238E27FC236}">
              <a16:creationId xmlns:a16="http://schemas.microsoft.com/office/drawing/2014/main" id="{00000000-0008-0000-06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13" name="AutoShape 2">
          <a:extLst>
            <a:ext uri="{FF2B5EF4-FFF2-40B4-BE49-F238E27FC236}">
              <a16:creationId xmlns:a16="http://schemas.microsoft.com/office/drawing/2014/main" id="{00000000-0008-0000-06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14" name="AutoShape 2">
          <a:extLst>
            <a:ext uri="{FF2B5EF4-FFF2-40B4-BE49-F238E27FC236}">
              <a16:creationId xmlns:a16="http://schemas.microsoft.com/office/drawing/2014/main" id="{00000000-0008-0000-06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15" name="AutoShape 2">
          <a:extLst>
            <a:ext uri="{FF2B5EF4-FFF2-40B4-BE49-F238E27FC236}">
              <a16:creationId xmlns:a16="http://schemas.microsoft.com/office/drawing/2014/main" id="{00000000-0008-0000-06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15</xdr:col>
      <xdr:colOff>129540</xdr:colOff>
      <xdr:row>64</xdr:row>
      <xdr:rowOff>137160</xdr:rowOff>
    </xdr:to>
    <xdr:sp macro="" textlink="">
      <xdr:nvSpPr>
        <xdr:cNvPr id="16" name="AutoShape 2">
          <a:extLst>
            <a:ext uri="{FF2B5EF4-FFF2-40B4-BE49-F238E27FC236}">
              <a16:creationId xmlns:a16="http://schemas.microsoft.com/office/drawing/2014/main" id="{00000000-0008-0000-06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45720</xdr:colOff>
      <xdr:row>3</xdr:row>
      <xdr:rowOff>182880</xdr:rowOff>
    </xdr:from>
    <xdr:to>
      <xdr:col>14</xdr:col>
      <xdr:colOff>45720</xdr:colOff>
      <xdr:row>9</xdr:row>
      <xdr:rowOff>118430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777240"/>
          <a:ext cx="11734800" cy="11242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4121" name="Rectangle 25" hidden="1">
          <a:extLst>
            <a:ext uri="{FF2B5EF4-FFF2-40B4-BE49-F238E27FC236}">
              <a16:creationId xmlns:a16="http://schemas.microsoft.com/office/drawing/2014/main" id="{00000000-0008-0000-0700-0000191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07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77</xdr:row>
          <xdr:rowOff>7620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7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63</xdr:row>
      <xdr:rowOff>175260</xdr:rowOff>
    </xdr:to>
    <xdr:sp macro="" textlink="">
      <xdr:nvSpPr>
        <xdr:cNvPr id="2" name="AutoShape 25">
          <a:extLst>
            <a:ext uri="{FF2B5EF4-FFF2-40B4-BE49-F238E27FC236}">
              <a16:creationId xmlns:a16="http://schemas.microsoft.com/office/drawing/2014/main" id="{00000000-0008-0000-07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4" name="AutoShape 25">
          <a:extLst>
            <a:ext uri="{FF2B5EF4-FFF2-40B4-BE49-F238E27FC236}">
              <a16:creationId xmlns:a16="http://schemas.microsoft.com/office/drawing/2014/main" id="{00000000-0008-0000-07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5" name="AutoShape 25">
          <a:extLst>
            <a:ext uri="{FF2B5EF4-FFF2-40B4-BE49-F238E27FC236}">
              <a16:creationId xmlns:a16="http://schemas.microsoft.com/office/drawing/2014/main" id="{00000000-0008-0000-07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6" name="AutoShape 25">
          <a:extLst>
            <a:ext uri="{FF2B5EF4-FFF2-40B4-BE49-F238E27FC236}">
              <a16:creationId xmlns:a16="http://schemas.microsoft.com/office/drawing/2014/main" id="{00000000-0008-0000-07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25400</xdr:colOff>
      <xdr:row>3</xdr:row>
      <xdr:rowOff>153162</xdr:rowOff>
    </xdr:from>
    <xdr:to>
      <xdr:col>26</xdr:col>
      <xdr:colOff>38100</xdr:colOff>
      <xdr:row>9</xdr:row>
      <xdr:rowOff>133670</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 y="737362"/>
          <a:ext cx="12522200" cy="11997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190500</xdr:colOff>
      <xdr:row>66</xdr:row>
      <xdr:rowOff>12700</xdr:rowOff>
    </xdr:to>
    <xdr:sp macro="" textlink="">
      <xdr:nvSpPr>
        <xdr:cNvPr id="5145" name="Rectangle 25" hidden="1">
          <a:extLst>
            <a:ext uri="{FF2B5EF4-FFF2-40B4-BE49-F238E27FC236}">
              <a16:creationId xmlns:a16="http://schemas.microsoft.com/office/drawing/2014/main" id="{00000000-0008-0000-0800-00001914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190500</xdr:colOff>
      <xdr:row>66</xdr:row>
      <xdr:rowOff>12700</xdr:rowOff>
    </xdr:to>
    <xdr:sp macro="" textlink="">
      <xdr:nvSpPr>
        <xdr:cNvPr id="3" name="Rectangle 25" hidden="1">
          <a:extLst>
            <a:ext uri="{FF2B5EF4-FFF2-40B4-BE49-F238E27FC236}">
              <a16:creationId xmlns:a16="http://schemas.microsoft.com/office/drawing/2014/main" id="{00000000-0008-0000-0800-000003000000}"/>
            </a:ext>
          </a:extLst>
        </xdr:cNvPr>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26</xdr:col>
      <xdr:colOff>236220</xdr:colOff>
      <xdr:row>63</xdr:row>
      <xdr:rowOff>175260</xdr:rowOff>
    </xdr:to>
    <xdr:sp macro="" textlink="">
      <xdr:nvSpPr>
        <xdr:cNvPr id="2" name="AutoShape 25">
          <a:extLst>
            <a:ext uri="{FF2B5EF4-FFF2-40B4-BE49-F238E27FC236}">
              <a16:creationId xmlns:a16="http://schemas.microsoft.com/office/drawing/2014/main" id="{00000000-0008-0000-0800-000002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4" name="AutoShape 25">
          <a:extLst>
            <a:ext uri="{FF2B5EF4-FFF2-40B4-BE49-F238E27FC236}">
              <a16:creationId xmlns:a16="http://schemas.microsoft.com/office/drawing/2014/main" id="{00000000-0008-0000-0800-000004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5" name="AutoShape 25">
          <a:extLst>
            <a:ext uri="{FF2B5EF4-FFF2-40B4-BE49-F238E27FC236}">
              <a16:creationId xmlns:a16="http://schemas.microsoft.com/office/drawing/2014/main" id="{00000000-0008-0000-0800-000005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6" name="AutoShape 25">
          <a:extLst>
            <a:ext uri="{FF2B5EF4-FFF2-40B4-BE49-F238E27FC236}">
              <a16:creationId xmlns:a16="http://schemas.microsoft.com/office/drawing/2014/main" id="{00000000-0008-0000-0800-000006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7" name="AutoShape 25">
          <a:extLst>
            <a:ext uri="{FF2B5EF4-FFF2-40B4-BE49-F238E27FC236}">
              <a16:creationId xmlns:a16="http://schemas.microsoft.com/office/drawing/2014/main" id="{00000000-0008-0000-0800-000007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9" name="AutoShape 25">
          <a:extLst>
            <a:ext uri="{FF2B5EF4-FFF2-40B4-BE49-F238E27FC236}">
              <a16:creationId xmlns:a16="http://schemas.microsoft.com/office/drawing/2014/main" id="{00000000-0008-0000-0800-000009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0" name="AutoShape 25">
          <a:extLst>
            <a:ext uri="{FF2B5EF4-FFF2-40B4-BE49-F238E27FC236}">
              <a16:creationId xmlns:a16="http://schemas.microsoft.com/office/drawing/2014/main" id="{00000000-0008-0000-0800-00000A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1" name="AutoShape 25">
          <a:extLst>
            <a:ext uri="{FF2B5EF4-FFF2-40B4-BE49-F238E27FC236}">
              <a16:creationId xmlns:a16="http://schemas.microsoft.com/office/drawing/2014/main" id="{00000000-0008-0000-0800-00000B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8" name="AutoShape 25">
          <a:extLst>
            <a:ext uri="{FF2B5EF4-FFF2-40B4-BE49-F238E27FC236}">
              <a16:creationId xmlns:a16="http://schemas.microsoft.com/office/drawing/2014/main" id="{00000000-0008-0000-0800-000008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7620</xdr:colOff>
          <xdr:row>74</xdr:row>
          <xdr:rowOff>0</xdr:rowOff>
        </xdr:from>
        <xdr:to>
          <xdr:col>25</xdr:col>
          <xdr:colOff>274320</xdr:colOff>
          <xdr:row>77</xdr:row>
          <xdr:rowOff>7620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8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   Mark only if    completed</a:t>
              </a:r>
            </a:p>
          </xdr:txBody>
        </xdr:sp>
        <xdr:clientData/>
      </xdr:twoCellAnchor>
    </mc:Choice>
    <mc:Fallback/>
  </mc:AlternateContent>
  <xdr:twoCellAnchor>
    <xdr:from>
      <xdr:col>0</xdr:col>
      <xdr:colOff>0</xdr:colOff>
      <xdr:row>0</xdr:row>
      <xdr:rowOff>0</xdr:rowOff>
    </xdr:from>
    <xdr:to>
      <xdr:col>26</xdr:col>
      <xdr:colOff>236220</xdr:colOff>
      <xdr:row>63</xdr:row>
      <xdr:rowOff>175260</xdr:rowOff>
    </xdr:to>
    <xdr:sp macro="" textlink="">
      <xdr:nvSpPr>
        <xdr:cNvPr id="13" name="AutoShape 25">
          <a:extLst>
            <a:ext uri="{FF2B5EF4-FFF2-40B4-BE49-F238E27FC236}">
              <a16:creationId xmlns:a16="http://schemas.microsoft.com/office/drawing/2014/main" id="{00000000-0008-0000-0800-00000D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4" name="AutoShape 25">
          <a:extLst>
            <a:ext uri="{FF2B5EF4-FFF2-40B4-BE49-F238E27FC236}">
              <a16:creationId xmlns:a16="http://schemas.microsoft.com/office/drawing/2014/main" id="{00000000-0008-0000-0800-00000E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5" name="AutoShape 25">
          <a:extLst>
            <a:ext uri="{FF2B5EF4-FFF2-40B4-BE49-F238E27FC236}">
              <a16:creationId xmlns:a16="http://schemas.microsoft.com/office/drawing/2014/main" id="{00000000-0008-0000-0800-00000F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26</xdr:col>
      <xdr:colOff>236220</xdr:colOff>
      <xdr:row>63</xdr:row>
      <xdr:rowOff>175260</xdr:rowOff>
    </xdr:to>
    <xdr:sp macro="" textlink="">
      <xdr:nvSpPr>
        <xdr:cNvPr id="16" name="AutoShape 25">
          <a:extLst>
            <a:ext uri="{FF2B5EF4-FFF2-40B4-BE49-F238E27FC236}">
              <a16:creationId xmlns:a16="http://schemas.microsoft.com/office/drawing/2014/main" id="{00000000-0008-0000-0800-000010000000}"/>
            </a:ext>
          </a:extLst>
        </xdr:cNvPr>
        <xdr:cNvSpPr>
          <a:spLocks noChangeArrowheads="1"/>
        </xdr:cNvSpPr>
      </xdr:nvSpPr>
      <xdr:spPr bwMode="auto">
        <a:xfrm>
          <a:off x="0" y="0"/>
          <a:ext cx="12702540" cy="1270254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28575</xdr:colOff>
      <xdr:row>3</xdr:row>
      <xdr:rowOff>138008</xdr:rowOff>
    </xdr:from>
    <xdr:to>
      <xdr:col>26</xdr:col>
      <xdr:colOff>38100</xdr:colOff>
      <xdr:row>9</xdr:row>
      <xdr:rowOff>142433</xdr:rowOff>
    </xdr:to>
    <xdr:pic>
      <xdr:nvPicPr>
        <xdr:cNvPr id="19" name="Picture 18">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19033"/>
          <a:ext cx="12573000" cy="12045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7.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8.xml"/><Relationship Id="rId4" Type="http://schemas.openxmlformats.org/officeDocument/2006/relationships/ctrlProp" Target="../ctrlProps/ctrlProp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9.xml"/><Relationship Id="rId4" Type="http://schemas.openxmlformats.org/officeDocument/2006/relationships/ctrlProp" Target="../ctrlProps/ctrlProp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0.xml"/><Relationship Id="rId4"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1.xml"/><Relationship Id="rId4" Type="http://schemas.openxmlformats.org/officeDocument/2006/relationships/ctrlProp" Target="../ctrlProps/ctrlProp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2.xml"/><Relationship Id="rId4" Type="http://schemas.openxmlformats.org/officeDocument/2006/relationships/ctrlProp" Target="../ctrlProps/ctrlProp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3.xml"/><Relationship Id="rId4" Type="http://schemas.openxmlformats.org/officeDocument/2006/relationships/ctrlProp" Target="../ctrlProps/ctrlProp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resources.cnhcirclek.org/secretary/"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14.xml"/><Relationship Id="rId4" Type="http://schemas.openxmlformats.org/officeDocument/2006/relationships/ctrlProp" Target="../ctrlProps/ctrlProp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15.xml"/><Relationship Id="rId4" Type="http://schemas.openxmlformats.org/officeDocument/2006/relationships/ctrlProp" Target="../ctrlProps/ctrlProp1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16.xml"/><Relationship Id="rId4" Type="http://schemas.openxmlformats.org/officeDocument/2006/relationships/ctrlProp" Target="../ctrlProps/ctrlProp1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K33"/>
  <sheetViews>
    <sheetView tabSelected="1" view="pageBreakPreview" topLeftCell="A4" zoomScaleNormal="60" zoomScaleSheetLayoutView="100" workbookViewId="0">
      <selection activeCell="A11" sqref="A11:K32"/>
    </sheetView>
  </sheetViews>
  <sheetFormatPr defaultColWidth="13.5" defaultRowHeight="15" customHeight="1" x14ac:dyDescent="0.3"/>
  <cols>
    <col min="1" max="26" width="11" customWidth="1"/>
  </cols>
  <sheetData>
    <row r="1" spans="1:11" ht="9" customHeight="1" x14ac:dyDescent="0.3">
      <c r="A1" s="131"/>
      <c r="B1" s="132"/>
      <c r="C1" s="132"/>
      <c r="D1" s="132"/>
      <c r="E1" s="132"/>
      <c r="F1" s="132"/>
      <c r="G1" s="132"/>
      <c r="H1" s="132"/>
      <c r="I1" s="132"/>
      <c r="J1" s="132"/>
      <c r="K1" s="132"/>
    </row>
    <row r="2" spans="1:11" ht="9" customHeight="1" x14ac:dyDescent="0.3">
      <c r="A2" s="133"/>
      <c r="B2" s="134"/>
      <c r="C2" s="134"/>
      <c r="D2" s="134"/>
      <c r="E2" s="134"/>
      <c r="F2" s="134"/>
      <c r="G2" s="134"/>
      <c r="H2" s="134"/>
      <c r="I2" s="134"/>
      <c r="J2" s="134"/>
      <c r="K2" s="134"/>
    </row>
    <row r="3" spans="1:11" ht="9" customHeight="1" x14ac:dyDescent="0.3">
      <c r="A3" s="133"/>
      <c r="B3" s="134"/>
      <c r="C3" s="134"/>
      <c r="D3" s="134"/>
      <c r="E3" s="134"/>
      <c r="F3" s="134"/>
      <c r="G3" s="134"/>
      <c r="H3" s="134"/>
      <c r="I3" s="134"/>
      <c r="J3" s="134"/>
      <c r="K3" s="134"/>
    </row>
    <row r="4" spans="1:11" ht="9" customHeight="1" x14ac:dyDescent="0.3">
      <c r="A4" s="133"/>
      <c r="B4" s="134"/>
      <c r="C4" s="134"/>
      <c r="D4" s="134"/>
      <c r="E4" s="134"/>
      <c r="F4" s="134"/>
      <c r="G4" s="134"/>
      <c r="H4" s="134"/>
      <c r="I4" s="134"/>
      <c r="J4" s="134"/>
      <c r="K4" s="134"/>
    </row>
    <row r="5" spans="1:11" ht="9" customHeight="1" x14ac:dyDescent="0.3">
      <c r="A5" s="133"/>
      <c r="B5" s="134"/>
      <c r="C5" s="134"/>
      <c r="D5" s="134"/>
      <c r="E5" s="134"/>
      <c r="F5" s="134"/>
      <c r="G5" s="134"/>
      <c r="H5" s="134"/>
      <c r="I5" s="134"/>
      <c r="J5" s="134"/>
      <c r="K5" s="134"/>
    </row>
    <row r="6" spans="1:11" ht="9" customHeight="1" x14ac:dyDescent="0.3">
      <c r="A6" s="133"/>
      <c r="B6" s="134"/>
      <c r="C6" s="134"/>
      <c r="D6" s="134"/>
      <c r="E6" s="134"/>
      <c r="F6" s="134"/>
      <c r="G6" s="134"/>
      <c r="H6" s="134"/>
      <c r="I6" s="134"/>
      <c r="J6" s="134"/>
      <c r="K6" s="134"/>
    </row>
    <row r="7" spans="1:11" ht="9" customHeight="1" x14ac:dyDescent="0.3">
      <c r="A7" s="133"/>
      <c r="B7" s="134"/>
      <c r="C7" s="134"/>
      <c r="D7" s="134"/>
      <c r="E7" s="134"/>
      <c r="F7" s="134"/>
      <c r="G7" s="134"/>
      <c r="H7" s="134"/>
      <c r="I7" s="134"/>
      <c r="J7" s="134"/>
      <c r="K7" s="134"/>
    </row>
    <row r="8" spans="1:11" ht="9" customHeight="1" x14ac:dyDescent="0.3">
      <c r="A8" s="133"/>
      <c r="B8" s="134"/>
      <c r="C8" s="134"/>
      <c r="D8" s="134"/>
      <c r="E8" s="134"/>
      <c r="F8" s="134"/>
      <c r="G8" s="134"/>
      <c r="H8" s="134"/>
      <c r="I8" s="134"/>
      <c r="J8" s="134"/>
      <c r="K8" s="134"/>
    </row>
    <row r="9" spans="1:11" ht="9" customHeight="1" x14ac:dyDescent="0.3">
      <c r="A9" s="133"/>
      <c r="B9" s="134"/>
      <c r="C9" s="134"/>
      <c r="D9" s="134"/>
      <c r="E9" s="134"/>
      <c r="F9" s="134"/>
      <c r="G9" s="134"/>
      <c r="H9" s="134"/>
      <c r="I9" s="134"/>
      <c r="J9" s="134"/>
      <c r="K9" s="134"/>
    </row>
    <row r="10" spans="1:11" ht="9" customHeight="1" x14ac:dyDescent="0.3">
      <c r="A10" s="133"/>
      <c r="B10" s="134"/>
      <c r="C10" s="134"/>
      <c r="D10" s="134"/>
      <c r="E10" s="134"/>
      <c r="F10" s="134"/>
      <c r="G10" s="134"/>
      <c r="H10" s="134"/>
      <c r="I10" s="134"/>
      <c r="J10" s="134"/>
      <c r="K10" s="134"/>
    </row>
    <row r="11" spans="1:11" ht="15" customHeight="1" x14ac:dyDescent="0.3">
      <c r="A11" s="135" t="s">
        <v>358</v>
      </c>
      <c r="B11" s="132"/>
      <c r="C11" s="132"/>
      <c r="D11" s="132"/>
      <c r="E11" s="132"/>
      <c r="F11" s="132"/>
      <c r="G11" s="132"/>
      <c r="H11" s="132"/>
      <c r="I11" s="132"/>
      <c r="J11" s="132"/>
      <c r="K11" s="132"/>
    </row>
    <row r="12" spans="1:11" ht="15" customHeight="1" x14ac:dyDescent="0.3">
      <c r="A12" s="133"/>
      <c r="B12" s="136"/>
      <c r="C12" s="136"/>
      <c r="D12" s="136"/>
      <c r="E12" s="136"/>
      <c r="F12" s="136"/>
      <c r="G12" s="136"/>
      <c r="H12" s="136"/>
      <c r="I12" s="136"/>
      <c r="J12" s="136"/>
      <c r="K12" s="136"/>
    </row>
    <row r="13" spans="1:11" ht="15.6" x14ac:dyDescent="0.3">
      <c r="A13" s="133"/>
      <c r="B13" s="136"/>
      <c r="C13" s="136"/>
      <c r="D13" s="136"/>
      <c r="E13" s="136"/>
      <c r="F13" s="136"/>
      <c r="G13" s="136"/>
      <c r="H13" s="136"/>
      <c r="I13" s="136"/>
      <c r="J13" s="136"/>
      <c r="K13" s="136"/>
    </row>
    <row r="14" spans="1:11" ht="15.6" x14ac:dyDescent="0.3">
      <c r="A14" s="133"/>
      <c r="B14" s="136"/>
      <c r="C14" s="136"/>
      <c r="D14" s="136"/>
      <c r="E14" s="136"/>
      <c r="F14" s="136"/>
      <c r="G14" s="136"/>
      <c r="H14" s="136"/>
      <c r="I14" s="136"/>
      <c r="J14" s="136"/>
      <c r="K14" s="136"/>
    </row>
    <row r="15" spans="1:11" ht="15.6" x14ac:dyDescent="0.3">
      <c r="A15" s="133"/>
      <c r="B15" s="136"/>
      <c r="C15" s="136"/>
      <c r="D15" s="136"/>
      <c r="E15" s="136"/>
      <c r="F15" s="136"/>
      <c r="G15" s="136"/>
      <c r="H15" s="136"/>
      <c r="I15" s="136"/>
      <c r="J15" s="136"/>
      <c r="K15" s="136"/>
    </row>
    <row r="16" spans="1:11" ht="15.6" x14ac:dyDescent="0.3">
      <c r="A16" s="133"/>
      <c r="B16" s="136"/>
      <c r="C16" s="136"/>
      <c r="D16" s="136"/>
      <c r="E16" s="136"/>
      <c r="F16" s="136"/>
      <c r="G16" s="136"/>
      <c r="H16" s="136"/>
      <c r="I16" s="136"/>
      <c r="J16" s="136"/>
      <c r="K16" s="136"/>
    </row>
    <row r="17" spans="1:11" ht="15.6" x14ac:dyDescent="0.3">
      <c r="A17" s="133"/>
      <c r="B17" s="136"/>
      <c r="C17" s="136"/>
      <c r="D17" s="136"/>
      <c r="E17" s="136"/>
      <c r="F17" s="136"/>
      <c r="G17" s="136"/>
      <c r="H17" s="136"/>
      <c r="I17" s="136"/>
      <c r="J17" s="136"/>
      <c r="K17" s="136"/>
    </row>
    <row r="18" spans="1:11" ht="15.6" x14ac:dyDescent="0.3">
      <c r="A18" s="133"/>
      <c r="B18" s="136"/>
      <c r="C18" s="136"/>
      <c r="D18" s="136"/>
      <c r="E18" s="136"/>
      <c r="F18" s="136"/>
      <c r="G18" s="136"/>
      <c r="H18" s="136"/>
      <c r="I18" s="136"/>
      <c r="J18" s="136"/>
      <c r="K18" s="136"/>
    </row>
    <row r="19" spans="1:11" ht="15.6" x14ac:dyDescent="0.3">
      <c r="A19" s="133"/>
      <c r="B19" s="136"/>
      <c r="C19" s="136"/>
      <c r="D19" s="136"/>
      <c r="E19" s="136"/>
      <c r="F19" s="136"/>
      <c r="G19" s="136"/>
      <c r="H19" s="136"/>
      <c r="I19" s="136"/>
      <c r="J19" s="136"/>
      <c r="K19" s="136"/>
    </row>
    <row r="20" spans="1:11" ht="15.6" x14ac:dyDescent="0.3">
      <c r="A20" s="133"/>
      <c r="B20" s="136"/>
      <c r="C20" s="136"/>
      <c r="D20" s="136"/>
      <c r="E20" s="136"/>
      <c r="F20" s="136"/>
      <c r="G20" s="136"/>
      <c r="H20" s="136"/>
      <c r="I20" s="136"/>
      <c r="J20" s="136"/>
      <c r="K20" s="136"/>
    </row>
    <row r="21" spans="1:11" ht="15.6" x14ac:dyDescent="0.3">
      <c r="A21" s="133"/>
      <c r="B21" s="136"/>
      <c r="C21" s="136"/>
      <c r="D21" s="136"/>
      <c r="E21" s="136"/>
      <c r="F21" s="136"/>
      <c r="G21" s="136"/>
      <c r="H21" s="136"/>
      <c r="I21" s="136"/>
      <c r="J21" s="136"/>
      <c r="K21" s="136"/>
    </row>
    <row r="22" spans="1:11" ht="15.6" x14ac:dyDescent="0.3">
      <c r="A22" s="133"/>
      <c r="B22" s="136"/>
      <c r="C22" s="136"/>
      <c r="D22" s="136"/>
      <c r="E22" s="136"/>
      <c r="F22" s="136"/>
      <c r="G22" s="136"/>
      <c r="H22" s="136"/>
      <c r="I22" s="136"/>
      <c r="J22" s="136"/>
      <c r="K22" s="136"/>
    </row>
    <row r="23" spans="1:11" ht="15.6" x14ac:dyDescent="0.3">
      <c r="A23" s="133"/>
      <c r="B23" s="136"/>
      <c r="C23" s="136"/>
      <c r="D23" s="136"/>
      <c r="E23" s="136"/>
      <c r="F23" s="136"/>
      <c r="G23" s="136"/>
      <c r="H23" s="136"/>
      <c r="I23" s="136"/>
      <c r="J23" s="136"/>
      <c r="K23" s="136"/>
    </row>
    <row r="24" spans="1:11" ht="15.6" x14ac:dyDescent="0.3">
      <c r="A24" s="133"/>
      <c r="B24" s="136"/>
      <c r="C24" s="136"/>
      <c r="D24" s="136"/>
      <c r="E24" s="136"/>
      <c r="F24" s="136"/>
      <c r="G24" s="136"/>
      <c r="H24" s="136"/>
      <c r="I24" s="136"/>
      <c r="J24" s="136"/>
      <c r="K24" s="136"/>
    </row>
    <row r="25" spans="1:11" ht="15.6" x14ac:dyDescent="0.3">
      <c r="A25" s="133"/>
      <c r="B25" s="136"/>
      <c r="C25" s="136"/>
      <c r="D25" s="136"/>
      <c r="E25" s="136"/>
      <c r="F25" s="136"/>
      <c r="G25" s="136"/>
      <c r="H25" s="136"/>
      <c r="I25" s="136"/>
      <c r="J25" s="136"/>
      <c r="K25" s="136"/>
    </row>
    <row r="26" spans="1:11" ht="15.6" x14ac:dyDescent="0.3">
      <c r="A26" s="133"/>
      <c r="B26" s="136"/>
      <c r="C26" s="136"/>
      <c r="D26" s="136"/>
      <c r="E26" s="136"/>
      <c r="F26" s="136"/>
      <c r="G26" s="136"/>
      <c r="H26" s="136"/>
      <c r="I26" s="136"/>
      <c r="J26" s="136"/>
      <c r="K26" s="136"/>
    </row>
    <row r="27" spans="1:11" ht="15.6" x14ac:dyDescent="0.3">
      <c r="A27" s="133"/>
      <c r="B27" s="136"/>
      <c r="C27" s="136"/>
      <c r="D27" s="136"/>
      <c r="E27" s="136"/>
      <c r="F27" s="136"/>
      <c r="G27" s="136"/>
      <c r="H27" s="136"/>
      <c r="I27" s="136"/>
      <c r="J27" s="136"/>
      <c r="K27" s="136"/>
    </row>
    <row r="28" spans="1:11" ht="15.6" x14ac:dyDescent="0.3">
      <c r="A28" s="133"/>
      <c r="B28" s="136"/>
      <c r="C28" s="136"/>
      <c r="D28" s="136"/>
      <c r="E28" s="136"/>
      <c r="F28" s="136"/>
      <c r="G28" s="136"/>
      <c r="H28" s="136"/>
      <c r="I28" s="136"/>
      <c r="J28" s="136"/>
      <c r="K28" s="136"/>
    </row>
    <row r="29" spans="1:11" ht="15.6" x14ac:dyDescent="0.3">
      <c r="A29" s="133"/>
      <c r="B29" s="136"/>
      <c r="C29" s="136"/>
      <c r="D29" s="136"/>
      <c r="E29" s="136"/>
      <c r="F29" s="136"/>
      <c r="G29" s="136"/>
      <c r="H29" s="136"/>
      <c r="I29" s="136"/>
      <c r="J29" s="136"/>
      <c r="K29" s="136"/>
    </row>
    <row r="30" spans="1:11" ht="15.6" x14ac:dyDescent="0.3">
      <c r="A30" s="133"/>
      <c r="B30" s="136"/>
      <c r="C30" s="136"/>
      <c r="D30" s="136"/>
      <c r="E30" s="136"/>
      <c r="F30" s="136"/>
      <c r="G30" s="136"/>
      <c r="H30" s="136"/>
      <c r="I30" s="136"/>
      <c r="J30" s="136"/>
      <c r="K30" s="136"/>
    </row>
    <row r="31" spans="1:11" ht="15" customHeight="1" x14ac:dyDescent="0.3">
      <c r="A31" s="133"/>
      <c r="B31" s="136"/>
      <c r="C31" s="136"/>
      <c r="D31" s="136"/>
      <c r="E31" s="136"/>
      <c r="F31" s="136"/>
      <c r="G31" s="136"/>
      <c r="H31" s="136"/>
      <c r="I31" s="136"/>
      <c r="J31" s="136"/>
      <c r="K31" s="136"/>
    </row>
    <row r="32" spans="1:11" ht="15.6" x14ac:dyDescent="0.3">
      <c r="A32" s="133"/>
      <c r="B32" s="136"/>
      <c r="C32" s="136"/>
      <c r="D32" s="136"/>
      <c r="E32" s="136"/>
      <c r="F32" s="136"/>
      <c r="G32" s="136"/>
      <c r="H32" s="136"/>
      <c r="I32" s="136"/>
      <c r="J32" s="136"/>
      <c r="K32" s="136"/>
    </row>
    <row r="33" spans="1:11" ht="15.6" x14ac:dyDescent="0.3">
      <c r="A33" s="1"/>
      <c r="B33" s="1"/>
      <c r="C33" s="1"/>
      <c r="D33" s="1"/>
      <c r="E33" s="1"/>
      <c r="F33" s="1"/>
      <c r="G33" s="1"/>
      <c r="H33" s="1"/>
      <c r="I33" s="1"/>
      <c r="J33" s="1"/>
      <c r="K33" s="1"/>
    </row>
  </sheetData>
  <mergeCells count="2">
    <mergeCell ref="A1:K10"/>
    <mergeCell ref="A11:K32"/>
  </mergeCells>
  <pageMargins left="0.7" right="0.7" top="0.75" bottom="0.75" header="0.3" footer="0.3"/>
  <pageSetup scale="68"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FF"/>
  </sheetPr>
  <dimension ref="A1:Z978"/>
  <sheetViews>
    <sheetView view="pageBreakPreview" zoomScaleNormal="100" zoomScaleSheetLayoutView="100" workbookViewId="0">
      <selection activeCell="A11" sqref="A11:Z12"/>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470" t="s">
        <v>95</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7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7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75" customHeight="1" x14ac:dyDescent="0.3">
      <c r="A83" s="66" t="s">
        <v>234</v>
      </c>
      <c r="B83" s="91">
        <f>E106</f>
        <v>0</v>
      </c>
      <c r="C83" s="91">
        <f>H106</f>
        <v>0</v>
      </c>
      <c r="D83" s="91">
        <f>L106</f>
        <v>0</v>
      </c>
      <c r="E83" s="285"/>
      <c r="F83" s="91">
        <f>J118</f>
        <v>0</v>
      </c>
      <c r="G83" s="90">
        <f>SUM(G146:G348)</f>
        <v>0</v>
      </c>
      <c r="H83" s="90">
        <f>SUM(H146:H348)</f>
        <v>0</v>
      </c>
      <c r="I83" s="90">
        <f>SUM(I146:I348)</f>
        <v>0</v>
      </c>
      <c r="J83" s="89">
        <f t="shared" ref="J83:Z83" si="0">COUNTIF(J146:J348,"x")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B83+April!B84</f>
        <v>0</v>
      </c>
      <c r="C84" s="92">
        <f>C83+April!C84</f>
        <v>0</v>
      </c>
      <c r="D84" s="92">
        <f>D83+April!D84</f>
        <v>0</v>
      </c>
      <c r="E84" s="286"/>
      <c r="F84" s="92">
        <f>F83+April!F84</f>
        <v>0</v>
      </c>
      <c r="G84" s="93">
        <f>G83+April!G84</f>
        <v>0</v>
      </c>
      <c r="H84" s="93">
        <f>H83+April!H84</f>
        <v>0</v>
      </c>
      <c r="I84" s="93">
        <f>I83+April!I84</f>
        <v>0</v>
      </c>
      <c r="J84" s="94">
        <f>J83+April!J84</f>
        <v>0</v>
      </c>
      <c r="K84" s="94">
        <f>K83+April!K84</f>
        <v>0</v>
      </c>
      <c r="L84" s="94">
        <f>L83+April!L84</f>
        <v>0</v>
      </c>
      <c r="M84" s="94">
        <f>M83+April!M84</f>
        <v>0</v>
      </c>
      <c r="N84" s="94">
        <f>N83+April!N84</f>
        <v>0</v>
      </c>
      <c r="O84" s="94">
        <f>O83+April!O84</f>
        <v>0</v>
      </c>
      <c r="P84" s="94">
        <f>P83+April!P84</f>
        <v>0</v>
      </c>
      <c r="Q84" s="94">
        <f>Q83+April!Q84</f>
        <v>0</v>
      </c>
      <c r="R84" s="94">
        <f>R83+April!R84</f>
        <v>0</v>
      </c>
      <c r="S84" s="94">
        <f>S83+April!S84</f>
        <v>0</v>
      </c>
      <c r="T84" s="94">
        <f>T83+April!T84</f>
        <v>0</v>
      </c>
      <c r="U84" s="94">
        <f>U83+April!U84</f>
        <v>0</v>
      </c>
      <c r="V84" s="94">
        <f>V83+April!V84</f>
        <v>0</v>
      </c>
      <c r="W84" s="94">
        <f>W83+April!W84</f>
        <v>0</v>
      </c>
      <c r="X84" s="94">
        <f>X83+April!X84</f>
        <v>0</v>
      </c>
      <c r="Y84" s="94">
        <f>Y83+April!Y84</f>
        <v>0</v>
      </c>
      <c r="Z84" s="94">
        <f>Z83+April!Z84</f>
        <v>0</v>
      </c>
    </row>
    <row r="85" spans="1:26" ht="18"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235</v>
      </c>
      <c r="J86" s="134"/>
      <c r="K86" s="134"/>
      <c r="L86" s="265"/>
      <c r="M86" s="433" t="s">
        <v>202</v>
      </c>
      <c r="N86" s="134"/>
      <c r="O86" s="134"/>
      <c r="P86" s="134"/>
      <c r="Q86" s="134"/>
      <c r="R86" s="265"/>
      <c r="S86" s="450" t="s">
        <v>203</v>
      </c>
      <c r="T86" s="134"/>
      <c r="U86" s="134"/>
      <c r="V86" s="265"/>
      <c r="W86" s="450" t="s">
        <v>204</v>
      </c>
      <c r="X86" s="134"/>
      <c r="Y86" s="134"/>
      <c r="Z86" s="265"/>
    </row>
    <row r="87" spans="1:26" ht="15.7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7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7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8"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8"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236</v>
      </c>
      <c r="F95" s="272"/>
      <c r="G95" s="269"/>
      <c r="H95" s="454" t="s">
        <v>341</v>
      </c>
      <c r="I95" s="272"/>
      <c r="J95" s="272"/>
      <c r="K95" s="269"/>
      <c r="L95" s="452" t="s">
        <v>237</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7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5.75"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E106+April!E107</f>
        <v>0</v>
      </c>
      <c r="F107" s="312"/>
      <c r="G107" s="310"/>
      <c r="H107" s="322">
        <f>H106+April!H107</f>
        <v>0</v>
      </c>
      <c r="I107" s="312"/>
      <c r="J107" s="312"/>
      <c r="K107" s="310"/>
      <c r="L107" s="322">
        <f>L106+April!L107</f>
        <v>0</v>
      </c>
      <c r="M107" s="312"/>
      <c r="N107" s="312"/>
      <c r="O107" s="312"/>
      <c r="P107" s="312"/>
      <c r="Q107" s="310"/>
      <c r="R107" s="266"/>
      <c r="S107" s="274"/>
      <c r="T107" s="274"/>
      <c r="U107" s="274"/>
      <c r="V107" s="274"/>
      <c r="W107" s="267"/>
      <c r="X107" s="322">
        <f>SUM(E107:W107)</f>
        <v>0</v>
      </c>
      <c r="Y107" s="312"/>
      <c r="Z107" s="310"/>
    </row>
    <row r="108" spans="1:26" ht="15.7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5.7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J118+April!J119</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8"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J135+April!J136</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13"/>
      <c r="B146" s="269"/>
      <c r="C146" s="289"/>
      <c r="D146" s="272"/>
      <c r="E146" s="269"/>
      <c r="F146" s="78"/>
      <c r="G146" s="79"/>
      <c r="H146" s="80"/>
      <c r="I146" s="81"/>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15.6" x14ac:dyDescent="0.3"/>
    <row r="247" spans="1:26" ht="15.6" x14ac:dyDescent="0.3"/>
    <row r="248" spans="1:26" ht="15.6" x14ac:dyDescent="0.3"/>
    <row r="249" spans="1:26" ht="15.6" x14ac:dyDescent="0.3"/>
    <row r="250" spans="1:26" ht="15.6" x14ac:dyDescent="0.3"/>
    <row r="251" spans="1:26" ht="15.6" x14ac:dyDescent="0.3"/>
    <row r="252" spans="1:26" ht="15.6" x14ac:dyDescent="0.3"/>
    <row r="253" spans="1:26" ht="15.6" x14ac:dyDescent="0.3"/>
    <row r="254" spans="1:26" ht="15.6" x14ac:dyDescent="0.3"/>
    <row r="255" spans="1:26" ht="15.6" x14ac:dyDescent="0.3"/>
    <row r="256" spans="1:26" ht="15.6" x14ac:dyDescent="0.3"/>
    <row r="257" ht="15.6" x14ac:dyDescent="0.3"/>
    <row r="258" ht="15.6" x14ac:dyDescent="0.3"/>
    <row r="259" ht="15.6" x14ac:dyDescent="0.3"/>
    <row r="260" ht="15.6" x14ac:dyDescent="0.3"/>
    <row r="261" ht="15.6" x14ac:dyDescent="0.3"/>
    <row r="262" ht="15.6" x14ac:dyDescent="0.3"/>
    <row r="263" ht="15.6" x14ac:dyDescent="0.3"/>
    <row r="264" ht="15.6" x14ac:dyDescent="0.3"/>
    <row r="265" ht="15.6" x14ac:dyDescent="0.3"/>
    <row r="266" ht="15.6" x14ac:dyDescent="0.3"/>
    <row r="267" ht="15.6" x14ac:dyDescent="0.3"/>
    <row r="268" ht="15.6" x14ac:dyDescent="0.3"/>
    <row r="269" ht="15.6" x14ac:dyDescent="0.3"/>
    <row r="270" ht="15.6" x14ac:dyDescent="0.3"/>
    <row r="271" ht="15.6" x14ac:dyDescent="0.3"/>
    <row r="272" ht="15.6" x14ac:dyDescent="0.3"/>
    <row r="273" ht="15.6" x14ac:dyDescent="0.3"/>
    <row r="274" ht="15.6" x14ac:dyDescent="0.3"/>
    <row r="275" ht="15.6" x14ac:dyDescent="0.3"/>
    <row r="276" ht="15.6" x14ac:dyDescent="0.3"/>
    <row r="277" ht="15.6" x14ac:dyDescent="0.3"/>
    <row r="278" ht="15.6" x14ac:dyDescent="0.3"/>
    <row r="279" ht="15.6" x14ac:dyDescent="0.3"/>
    <row r="280" ht="15.6" x14ac:dyDescent="0.3"/>
    <row r="281" ht="15.6" x14ac:dyDescent="0.3"/>
    <row r="282" ht="15.6" x14ac:dyDescent="0.3"/>
    <row r="283" ht="15.6" x14ac:dyDescent="0.3"/>
    <row r="284" ht="15.6" x14ac:dyDescent="0.3"/>
    <row r="285" ht="15.6" x14ac:dyDescent="0.3"/>
    <row r="286" ht="15.6" x14ac:dyDescent="0.3"/>
    <row r="287" ht="15.6" x14ac:dyDescent="0.3"/>
    <row r="288"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row r="297" ht="15.6" x14ac:dyDescent="0.3"/>
    <row r="298" ht="15.6" x14ac:dyDescent="0.3"/>
    <row r="299" ht="15.6" x14ac:dyDescent="0.3"/>
    <row r="300" ht="15.6" x14ac:dyDescent="0.3"/>
    <row r="301" ht="15.6" x14ac:dyDescent="0.3"/>
    <row r="302" ht="15.6" x14ac:dyDescent="0.3"/>
    <row r="303" ht="15.6" x14ac:dyDescent="0.3"/>
    <row r="304"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row r="313" ht="15.6" x14ac:dyDescent="0.3"/>
    <row r="314" ht="15.6" x14ac:dyDescent="0.3"/>
    <row r="315" ht="15.6" x14ac:dyDescent="0.3"/>
    <row r="316" ht="15.6" x14ac:dyDescent="0.3"/>
    <row r="317" ht="15.6" x14ac:dyDescent="0.3"/>
    <row r="318" ht="15.6" x14ac:dyDescent="0.3"/>
    <row r="319" ht="15.6" x14ac:dyDescent="0.3"/>
    <row r="320" ht="15.6" x14ac:dyDescent="0.3"/>
    <row r="321" ht="15.6" x14ac:dyDescent="0.3"/>
    <row r="322" ht="15.6" x14ac:dyDescent="0.3"/>
    <row r="323" ht="15.6" x14ac:dyDescent="0.3"/>
    <row r="324" ht="15.6" x14ac:dyDescent="0.3"/>
    <row r="325" ht="15.6" x14ac:dyDescent="0.3"/>
    <row r="326" ht="15.6" x14ac:dyDescent="0.3"/>
    <row r="327" ht="15.6" x14ac:dyDescent="0.3"/>
    <row r="328" ht="15.6" x14ac:dyDescent="0.3"/>
    <row r="329" ht="15.6" x14ac:dyDescent="0.3"/>
    <row r="330" ht="15.6" x14ac:dyDescent="0.3"/>
    <row r="331" ht="15.6" x14ac:dyDescent="0.3"/>
    <row r="332" ht="15.6" x14ac:dyDescent="0.3"/>
    <row r="333" ht="15.6" x14ac:dyDescent="0.3"/>
    <row r="334" ht="15.6" x14ac:dyDescent="0.3"/>
    <row r="335" ht="15.6" x14ac:dyDescent="0.3"/>
    <row r="336" ht="15.6" x14ac:dyDescent="0.3"/>
    <row r="337" ht="15.6" x14ac:dyDescent="0.3"/>
    <row r="338" ht="15.6" x14ac:dyDescent="0.3"/>
    <row r="339" ht="15.6" x14ac:dyDescent="0.3"/>
    <row r="340" ht="15.6" x14ac:dyDescent="0.3"/>
    <row r="341" ht="15.6" x14ac:dyDescent="0.3"/>
    <row r="342" ht="15.6" x14ac:dyDescent="0.3"/>
    <row r="343" ht="15.6" x14ac:dyDescent="0.3"/>
    <row r="344" ht="15.6" x14ac:dyDescent="0.3"/>
    <row r="345" ht="15.6" x14ac:dyDescent="0.3"/>
    <row r="346" ht="15.6" x14ac:dyDescent="0.3"/>
    <row r="347" ht="15.6" x14ac:dyDescent="0.3"/>
    <row r="348" ht="15.6" x14ac:dyDescent="0.3"/>
    <row r="349" ht="15.6" x14ac:dyDescent="0.3"/>
    <row r="350" ht="15.6" x14ac:dyDescent="0.3"/>
    <row r="351" ht="15.6" x14ac:dyDescent="0.3"/>
    <row r="352" ht="15.6" x14ac:dyDescent="0.3"/>
    <row r="353" ht="15.6" x14ac:dyDescent="0.3"/>
    <row r="354" ht="15.6" x14ac:dyDescent="0.3"/>
    <row r="355" ht="15.6" x14ac:dyDescent="0.3"/>
    <row r="356" ht="15.6" x14ac:dyDescent="0.3"/>
    <row r="357" ht="15.6" x14ac:dyDescent="0.3"/>
    <row r="358" ht="15.6" x14ac:dyDescent="0.3"/>
    <row r="359" ht="15.6" x14ac:dyDescent="0.3"/>
    <row r="360" ht="15.6" x14ac:dyDescent="0.3"/>
    <row r="361" ht="15.6" x14ac:dyDescent="0.3"/>
    <row r="362" ht="15.6" x14ac:dyDescent="0.3"/>
    <row r="363" ht="15.6" x14ac:dyDescent="0.3"/>
    <row r="364" ht="15.6" x14ac:dyDescent="0.3"/>
    <row r="365" ht="15.6" x14ac:dyDescent="0.3"/>
    <row r="366" ht="15.6" x14ac:dyDescent="0.3"/>
    <row r="367" ht="15.6" x14ac:dyDescent="0.3"/>
    <row r="368" ht="15.6" x14ac:dyDescent="0.3"/>
    <row r="369" ht="15.6" x14ac:dyDescent="0.3"/>
    <row r="370" ht="15.6" x14ac:dyDescent="0.3"/>
    <row r="371" ht="15.6" x14ac:dyDescent="0.3"/>
    <row r="372" ht="15.6" x14ac:dyDescent="0.3"/>
    <row r="373" ht="15.6" x14ac:dyDescent="0.3"/>
    <row r="374" ht="15.6" x14ac:dyDescent="0.3"/>
    <row r="375" ht="15.6" x14ac:dyDescent="0.3"/>
    <row r="376" ht="15.6" x14ac:dyDescent="0.3"/>
    <row r="377" ht="15.6" x14ac:dyDescent="0.3"/>
    <row r="378" ht="15.6" x14ac:dyDescent="0.3"/>
    <row r="379" ht="15.6" x14ac:dyDescent="0.3"/>
    <row r="380" ht="15.6" x14ac:dyDescent="0.3"/>
    <row r="381" ht="15.6" x14ac:dyDescent="0.3"/>
    <row r="382" ht="15.6" x14ac:dyDescent="0.3"/>
    <row r="383" ht="15.6" x14ac:dyDescent="0.3"/>
    <row r="384" ht="15.6" x14ac:dyDescent="0.3"/>
    <row r="385" ht="15.6" x14ac:dyDescent="0.3"/>
    <row r="386" ht="15.6" x14ac:dyDescent="0.3"/>
    <row r="387" ht="15.6" x14ac:dyDescent="0.3"/>
    <row r="388" ht="15.6" x14ac:dyDescent="0.3"/>
    <row r="389" ht="15.6" x14ac:dyDescent="0.3"/>
    <row r="390" ht="15.6" x14ac:dyDescent="0.3"/>
    <row r="391" ht="15.6" x14ac:dyDescent="0.3"/>
    <row r="392" ht="15.6" x14ac:dyDescent="0.3"/>
    <row r="393" ht="15.6" x14ac:dyDescent="0.3"/>
    <row r="394" ht="15.6" x14ac:dyDescent="0.3"/>
    <row r="395" ht="15.6" x14ac:dyDescent="0.3"/>
    <row r="396" ht="15.6" x14ac:dyDescent="0.3"/>
    <row r="397" ht="15.6" x14ac:dyDescent="0.3"/>
    <row r="398" ht="15.6" x14ac:dyDescent="0.3"/>
    <row r="399" ht="15.6" x14ac:dyDescent="0.3"/>
    <row r="400" ht="15.6" x14ac:dyDescent="0.3"/>
    <row r="401" ht="15.6" x14ac:dyDescent="0.3"/>
    <row r="402" ht="15.6" x14ac:dyDescent="0.3"/>
    <row r="403" ht="15.6" x14ac:dyDescent="0.3"/>
    <row r="404" ht="15.6" x14ac:dyDescent="0.3"/>
    <row r="405" ht="15.6" x14ac:dyDescent="0.3"/>
    <row r="406" ht="15.6" x14ac:dyDescent="0.3"/>
    <row r="407" ht="15.6" x14ac:dyDescent="0.3"/>
    <row r="408" ht="15.6" x14ac:dyDescent="0.3"/>
    <row r="409" ht="15.6" x14ac:dyDescent="0.3"/>
    <row r="410" ht="15.6" x14ac:dyDescent="0.3"/>
    <row r="411" ht="15.6" x14ac:dyDescent="0.3"/>
    <row r="412" ht="15.6" x14ac:dyDescent="0.3"/>
    <row r="413" ht="15.6" x14ac:dyDescent="0.3"/>
    <row r="414" ht="15.6" x14ac:dyDescent="0.3"/>
    <row r="415" ht="15.6" x14ac:dyDescent="0.3"/>
    <row r="416" ht="15.6" x14ac:dyDescent="0.3"/>
    <row r="417" ht="15.6" x14ac:dyDescent="0.3"/>
    <row r="418" ht="15.6" x14ac:dyDescent="0.3"/>
    <row r="419" ht="15.6" x14ac:dyDescent="0.3"/>
    <row r="420" ht="15.6" x14ac:dyDescent="0.3"/>
    <row r="421" ht="15.6" x14ac:dyDescent="0.3"/>
    <row r="422" ht="15.6" x14ac:dyDescent="0.3"/>
    <row r="423" ht="15.6" x14ac:dyDescent="0.3"/>
    <row r="424" ht="15.6" x14ac:dyDescent="0.3"/>
    <row r="425" ht="15.6" x14ac:dyDescent="0.3"/>
    <row r="426" ht="15.6" x14ac:dyDescent="0.3"/>
    <row r="427" ht="15.6" x14ac:dyDescent="0.3"/>
    <row r="428" ht="15.6" x14ac:dyDescent="0.3"/>
    <row r="429" ht="15.6" x14ac:dyDescent="0.3"/>
    <row r="430" ht="15.6" x14ac:dyDescent="0.3"/>
    <row r="431" ht="15.6" x14ac:dyDescent="0.3"/>
    <row r="432" ht="15.6" x14ac:dyDescent="0.3"/>
    <row r="433" ht="15.6" x14ac:dyDescent="0.3"/>
    <row r="434" ht="15.6" x14ac:dyDescent="0.3"/>
    <row r="435" ht="15.6" x14ac:dyDescent="0.3"/>
    <row r="436" ht="15.6" x14ac:dyDescent="0.3"/>
    <row r="437" ht="15.6" x14ac:dyDescent="0.3"/>
    <row r="438" ht="15.6" x14ac:dyDescent="0.3"/>
    <row r="439" ht="15.6" x14ac:dyDescent="0.3"/>
    <row r="440" ht="15.6" x14ac:dyDescent="0.3"/>
    <row r="441" ht="15.6" x14ac:dyDescent="0.3"/>
    <row r="442" ht="15.6" x14ac:dyDescent="0.3"/>
    <row r="443" ht="15.6" x14ac:dyDescent="0.3"/>
    <row r="444" ht="15.6" x14ac:dyDescent="0.3"/>
    <row r="445" ht="15.6" x14ac:dyDescent="0.3"/>
    <row r="446" ht="15.6" x14ac:dyDescent="0.3"/>
    <row r="447" ht="15.6" x14ac:dyDescent="0.3"/>
    <row r="448" ht="15.6" x14ac:dyDescent="0.3"/>
    <row r="449" ht="15.6" x14ac:dyDescent="0.3"/>
    <row r="450" ht="15.6" x14ac:dyDescent="0.3"/>
    <row r="451" ht="15.6" x14ac:dyDescent="0.3"/>
    <row r="452" ht="15.6" x14ac:dyDescent="0.3"/>
    <row r="453" ht="15.6" x14ac:dyDescent="0.3"/>
    <row r="454" ht="15.6" x14ac:dyDescent="0.3"/>
    <row r="455" ht="15.6" x14ac:dyDescent="0.3"/>
    <row r="456" ht="15.6" x14ac:dyDescent="0.3"/>
    <row r="457" ht="15.6" x14ac:dyDescent="0.3"/>
    <row r="458" ht="15.6" x14ac:dyDescent="0.3"/>
    <row r="459" ht="15.6" x14ac:dyDescent="0.3"/>
    <row r="460" ht="15.6" x14ac:dyDescent="0.3"/>
    <row r="461" ht="15.6" x14ac:dyDescent="0.3"/>
    <row r="462" ht="15.6" x14ac:dyDescent="0.3"/>
    <row r="463" ht="15.6" x14ac:dyDescent="0.3"/>
    <row r="464" ht="15.6" x14ac:dyDescent="0.3"/>
    <row r="465" ht="15.6" x14ac:dyDescent="0.3"/>
    <row r="466" ht="15.6" x14ac:dyDescent="0.3"/>
    <row r="467" ht="15.6" x14ac:dyDescent="0.3"/>
    <row r="468" ht="15.6" x14ac:dyDescent="0.3"/>
    <row r="469" ht="15.6" x14ac:dyDescent="0.3"/>
    <row r="470" ht="15.6" x14ac:dyDescent="0.3"/>
    <row r="471" ht="15.6" x14ac:dyDescent="0.3"/>
    <row r="472" ht="15.6" x14ac:dyDescent="0.3"/>
    <row r="473" ht="15.6" x14ac:dyDescent="0.3"/>
    <row r="474" ht="15.6" x14ac:dyDescent="0.3"/>
    <row r="475" ht="15.6" x14ac:dyDescent="0.3"/>
    <row r="476" ht="15.6" x14ac:dyDescent="0.3"/>
    <row r="477" ht="15.6" x14ac:dyDescent="0.3"/>
    <row r="478" ht="15.6" x14ac:dyDescent="0.3"/>
    <row r="479" ht="15.6" x14ac:dyDescent="0.3"/>
    <row r="480" ht="15.6" x14ac:dyDescent="0.3"/>
    <row r="481" ht="15.6" x14ac:dyDescent="0.3"/>
    <row r="482" ht="15.6" x14ac:dyDescent="0.3"/>
    <row r="483" ht="15.6" x14ac:dyDescent="0.3"/>
    <row r="484" ht="15.6" x14ac:dyDescent="0.3"/>
    <row r="485" ht="15.6" x14ac:dyDescent="0.3"/>
    <row r="486" ht="15.6" x14ac:dyDescent="0.3"/>
    <row r="487" ht="15.6" x14ac:dyDescent="0.3"/>
    <row r="488" ht="15.6" x14ac:dyDescent="0.3"/>
    <row r="489" ht="15.6" x14ac:dyDescent="0.3"/>
    <row r="490" ht="15.6" x14ac:dyDescent="0.3"/>
    <row r="491" ht="15.6" x14ac:dyDescent="0.3"/>
    <row r="492" ht="15.6" x14ac:dyDescent="0.3"/>
    <row r="493" ht="15.6" x14ac:dyDescent="0.3"/>
    <row r="494" ht="15.6" x14ac:dyDescent="0.3"/>
    <row r="495" ht="15.6" x14ac:dyDescent="0.3"/>
    <row r="496" ht="15.6" x14ac:dyDescent="0.3"/>
    <row r="497" ht="15.6" x14ac:dyDescent="0.3"/>
    <row r="498" ht="15.6" x14ac:dyDescent="0.3"/>
    <row r="499" ht="15.6" x14ac:dyDescent="0.3"/>
    <row r="500" ht="15.6" x14ac:dyDescent="0.3"/>
    <row r="501" ht="15.6" x14ac:dyDescent="0.3"/>
    <row r="502" ht="15.6" x14ac:dyDescent="0.3"/>
    <row r="503" ht="15.6" x14ac:dyDescent="0.3"/>
    <row r="504" ht="15.6" x14ac:dyDescent="0.3"/>
    <row r="505" ht="15.6" x14ac:dyDescent="0.3"/>
    <row r="506" ht="15.6" x14ac:dyDescent="0.3"/>
    <row r="507" ht="15.6" x14ac:dyDescent="0.3"/>
    <row r="508" ht="15.6" x14ac:dyDescent="0.3"/>
    <row r="509" ht="15.6" x14ac:dyDescent="0.3"/>
    <row r="510" ht="15.6" x14ac:dyDescent="0.3"/>
    <row r="511" ht="15.6" x14ac:dyDescent="0.3"/>
    <row r="512" ht="15.6" x14ac:dyDescent="0.3"/>
    <row r="513" ht="15.6" x14ac:dyDescent="0.3"/>
    <row r="514" ht="15.6" x14ac:dyDescent="0.3"/>
    <row r="515" ht="15.6" x14ac:dyDescent="0.3"/>
    <row r="516" ht="15.6" x14ac:dyDescent="0.3"/>
    <row r="517" ht="15.6" x14ac:dyDescent="0.3"/>
    <row r="518" ht="15.6" x14ac:dyDescent="0.3"/>
    <row r="519" ht="15.6" x14ac:dyDescent="0.3"/>
    <row r="520" ht="15.6" x14ac:dyDescent="0.3"/>
    <row r="521" ht="15.6" x14ac:dyDescent="0.3"/>
    <row r="522" ht="15.6" x14ac:dyDescent="0.3"/>
    <row r="523" ht="15.6" x14ac:dyDescent="0.3"/>
    <row r="524" ht="15.6" x14ac:dyDescent="0.3"/>
    <row r="525" ht="15.6" x14ac:dyDescent="0.3"/>
    <row r="526" ht="15.6" x14ac:dyDescent="0.3"/>
    <row r="527" ht="15.6" x14ac:dyDescent="0.3"/>
    <row r="528" ht="15.6" x14ac:dyDescent="0.3"/>
    <row r="529" ht="15.6" x14ac:dyDescent="0.3"/>
    <row r="530" ht="15.6" x14ac:dyDescent="0.3"/>
    <row r="531" ht="15.6" x14ac:dyDescent="0.3"/>
    <row r="532" ht="15.6" x14ac:dyDescent="0.3"/>
    <row r="533" ht="15.6" x14ac:dyDescent="0.3"/>
    <row r="534" ht="15.6" x14ac:dyDescent="0.3"/>
    <row r="535" ht="15.6" x14ac:dyDescent="0.3"/>
    <row r="536" ht="15.6" x14ac:dyDescent="0.3"/>
    <row r="537" ht="15.6" x14ac:dyDescent="0.3"/>
    <row r="538" ht="15.6" x14ac:dyDescent="0.3"/>
    <row r="539" ht="15.6" x14ac:dyDescent="0.3"/>
    <row r="540" ht="15.6" x14ac:dyDescent="0.3"/>
    <row r="541" ht="15.6" x14ac:dyDescent="0.3"/>
    <row r="542" ht="15.6" x14ac:dyDescent="0.3"/>
    <row r="543" ht="15.6" x14ac:dyDescent="0.3"/>
    <row r="544" ht="15.6" x14ac:dyDescent="0.3"/>
    <row r="545" ht="15.6" x14ac:dyDescent="0.3"/>
    <row r="546" ht="15.6" x14ac:dyDescent="0.3"/>
    <row r="547" ht="15.6" x14ac:dyDescent="0.3"/>
    <row r="548" ht="15.6" x14ac:dyDescent="0.3"/>
    <row r="549" ht="15.6" x14ac:dyDescent="0.3"/>
    <row r="550" ht="15.6" x14ac:dyDescent="0.3"/>
    <row r="551" ht="15.6" x14ac:dyDescent="0.3"/>
    <row r="552" ht="15.6" x14ac:dyDescent="0.3"/>
    <row r="553" ht="15.6" x14ac:dyDescent="0.3"/>
    <row r="554" ht="15.6" x14ac:dyDescent="0.3"/>
    <row r="555" ht="15.6" x14ac:dyDescent="0.3"/>
    <row r="556" ht="15.6" x14ac:dyDescent="0.3"/>
    <row r="557" ht="15.6" x14ac:dyDescent="0.3"/>
    <row r="558" ht="15.6" x14ac:dyDescent="0.3"/>
    <row r="559" ht="15.6" x14ac:dyDescent="0.3"/>
    <row r="560" ht="15.6" x14ac:dyDescent="0.3"/>
    <row r="561" ht="15.6" x14ac:dyDescent="0.3"/>
    <row r="562" ht="15.6" x14ac:dyDescent="0.3"/>
    <row r="563" ht="15.6" x14ac:dyDescent="0.3"/>
    <row r="564" ht="15.6" x14ac:dyDescent="0.3"/>
    <row r="565" ht="15.6" x14ac:dyDescent="0.3"/>
    <row r="566" ht="15.6" x14ac:dyDescent="0.3"/>
    <row r="567" ht="15.6" x14ac:dyDescent="0.3"/>
    <row r="568" ht="15.6" x14ac:dyDescent="0.3"/>
    <row r="569" ht="15.6" x14ac:dyDescent="0.3"/>
    <row r="570" ht="15.6" x14ac:dyDescent="0.3"/>
    <row r="571" ht="15.6" x14ac:dyDescent="0.3"/>
    <row r="572" ht="15.6" x14ac:dyDescent="0.3"/>
    <row r="573" ht="15.6" x14ac:dyDescent="0.3"/>
    <row r="574" ht="15.6" x14ac:dyDescent="0.3"/>
    <row r="575" ht="15.6" x14ac:dyDescent="0.3"/>
    <row r="576" ht="15.6" x14ac:dyDescent="0.3"/>
    <row r="577" ht="15.6" x14ac:dyDescent="0.3"/>
    <row r="578" ht="15.6" x14ac:dyDescent="0.3"/>
    <row r="579" ht="15.6" x14ac:dyDescent="0.3"/>
    <row r="580" ht="15.6" x14ac:dyDescent="0.3"/>
    <row r="581" ht="15.6" x14ac:dyDescent="0.3"/>
    <row r="582" ht="15.6" x14ac:dyDescent="0.3"/>
    <row r="583" ht="15.6" x14ac:dyDescent="0.3"/>
    <row r="584" ht="15.6" x14ac:dyDescent="0.3"/>
    <row r="585" ht="15.6" x14ac:dyDescent="0.3"/>
    <row r="586" ht="15.6" x14ac:dyDescent="0.3"/>
    <row r="587" ht="15.6" x14ac:dyDescent="0.3"/>
    <row r="588" ht="15.6" x14ac:dyDescent="0.3"/>
    <row r="589" ht="15.6" x14ac:dyDescent="0.3"/>
    <row r="590" ht="15.6" x14ac:dyDescent="0.3"/>
    <row r="591" ht="15.6" x14ac:dyDescent="0.3"/>
    <row r="592" ht="15.6" x14ac:dyDescent="0.3"/>
    <row r="593" ht="15.6" x14ac:dyDescent="0.3"/>
    <row r="594" ht="15.6" x14ac:dyDescent="0.3"/>
    <row r="595" ht="15.6" x14ac:dyDescent="0.3"/>
    <row r="596" ht="15.6" x14ac:dyDescent="0.3"/>
    <row r="597" ht="15.6" x14ac:dyDescent="0.3"/>
    <row r="598" ht="15.6" x14ac:dyDescent="0.3"/>
    <row r="599" ht="15.6" x14ac:dyDescent="0.3"/>
    <row r="600" ht="15.6" x14ac:dyDescent="0.3"/>
    <row r="601" ht="15.6" x14ac:dyDescent="0.3"/>
    <row r="602" ht="15.6" x14ac:dyDescent="0.3"/>
    <row r="603" ht="15.6" x14ac:dyDescent="0.3"/>
    <row r="604" ht="15.6" x14ac:dyDescent="0.3"/>
    <row r="605" ht="15.6" x14ac:dyDescent="0.3"/>
    <row r="606" ht="15.6" x14ac:dyDescent="0.3"/>
    <row r="607" ht="15.6" x14ac:dyDescent="0.3"/>
    <row r="608" ht="15.6" x14ac:dyDescent="0.3"/>
    <row r="609" ht="15.6" x14ac:dyDescent="0.3"/>
    <row r="610" ht="15.6" x14ac:dyDescent="0.3"/>
    <row r="611" ht="15.6" x14ac:dyDescent="0.3"/>
    <row r="612" ht="15.6" x14ac:dyDescent="0.3"/>
    <row r="613" ht="15.6" x14ac:dyDescent="0.3"/>
    <row r="614" ht="15.6" x14ac:dyDescent="0.3"/>
    <row r="615" ht="15.6" x14ac:dyDescent="0.3"/>
    <row r="616" ht="15.6" x14ac:dyDescent="0.3"/>
    <row r="617" ht="15.6" x14ac:dyDescent="0.3"/>
    <row r="618" ht="15.6" x14ac:dyDescent="0.3"/>
    <row r="619" ht="15.6" x14ac:dyDescent="0.3"/>
    <row r="620" ht="15.6" x14ac:dyDescent="0.3"/>
    <row r="621" ht="15.6" x14ac:dyDescent="0.3"/>
    <row r="622" ht="15.6" x14ac:dyDescent="0.3"/>
    <row r="623" ht="15.6" x14ac:dyDescent="0.3"/>
    <row r="624" ht="15.6" x14ac:dyDescent="0.3"/>
    <row r="625" ht="15.6" x14ac:dyDescent="0.3"/>
    <row r="626" ht="15.6" x14ac:dyDescent="0.3"/>
    <row r="627" ht="15.6" x14ac:dyDescent="0.3"/>
    <row r="628" ht="15.6" x14ac:dyDescent="0.3"/>
    <row r="629" ht="15.6" x14ac:dyDescent="0.3"/>
    <row r="630" ht="15.6" x14ac:dyDescent="0.3"/>
    <row r="631" ht="15.6" x14ac:dyDescent="0.3"/>
    <row r="632" ht="15.6" x14ac:dyDescent="0.3"/>
    <row r="633" ht="15.6" x14ac:dyDescent="0.3"/>
    <row r="634" ht="15.6" x14ac:dyDescent="0.3"/>
    <row r="635" ht="15.6" x14ac:dyDescent="0.3"/>
    <row r="636" ht="15.6" x14ac:dyDescent="0.3"/>
    <row r="637" ht="15.6" x14ac:dyDescent="0.3"/>
    <row r="638" ht="15.6" x14ac:dyDescent="0.3"/>
    <row r="639" ht="15.6" x14ac:dyDescent="0.3"/>
    <row r="640" ht="15.6" x14ac:dyDescent="0.3"/>
    <row r="641" ht="15.6" x14ac:dyDescent="0.3"/>
    <row r="642" ht="15.6" x14ac:dyDescent="0.3"/>
    <row r="643" ht="15.6" x14ac:dyDescent="0.3"/>
    <row r="644" ht="15.6" x14ac:dyDescent="0.3"/>
    <row r="645" ht="15.6" x14ac:dyDescent="0.3"/>
    <row r="646" ht="15.6" x14ac:dyDescent="0.3"/>
    <row r="647" ht="15.6" x14ac:dyDescent="0.3"/>
    <row r="648" ht="15.6" x14ac:dyDescent="0.3"/>
    <row r="649" ht="15.6" x14ac:dyDescent="0.3"/>
    <row r="650" ht="15.6" x14ac:dyDescent="0.3"/>
    <row r="651" ht="15.6" x14ac:dyDescent="0.3"/>
    <row r="652" ht="15.6" x14ac:dyDescent="0.3"/>
    <row r="653" ht="15.6" x14ac:dyDescent="0.3"/>
    <row r="654" ht="15.6" x14ac:dyDescent="0.3"/>
    <row r="655" ht="15.6" x14ac:dyDescent="0.3"/>
    <row r="656" ht="15.6" x14ac:dyDescent="0.3"/>
    <row r="657" ht="15.6" x14ac:dyDescent="0.3"/>
    <row r="658" ht="15.6" x14ac:dyDescent="0.3"/>
    <row r="659" ht="15.6" x14ac:dyDescent="0.3"/>
    <row r="660" ht="15.6" x14ac:dyDescent="0.3"/>
    <row r="661" ht="15.6" x14ac:dyDescent="0.3"/>
    <row r="662" ht="15.6" x14ac:dyDescent="0.3"/>
    <row r="663" ht="15.6" x14ac:dyDescent="0.3"/>
    <row r="664" ht="15.6" x14ac:dyDescent="0.3"/>
    <row r="665" ht="15.6" x14ac:dyDescent="0.3"/>
    <row r="666" ht="15.6" x14ac:dyDescent="0.3"/>
    <row r="667" ht="15.6" x14ac:dyDescent="0.3"/>
    <row r="668" ht="15.6" x14ac:dyDescent="0.3"/>
    <row r="669" ht="15.6" x14ac:dyDescent="0.3"/>
    <row r="670" ht="15.6" x14ac:dyDescent="0.3"/>
    <row r="671" ht="15.6" x14ac:dyDescent="0.3"/>
    <row r="672" ht="15.6" x14ac:dyDescent="0.3"/>
    <row r="673" ht="15.6" x14ac:dyDescent="0.3"/>
    <row r="674" ht="15.6" x14ac:dyDescent="0.3"/>
    <row r="675" ht="15.6" x14ac:dyDescent="0.3"/>
    <row r="676" ht="15.6" x14ac:dyDescent="0.3"/>
    <row r="677" ht="15.6" x14ac:dyDescent="0.3"/>
    <row r="678" ht="15.6" x14ac:dyDescent="0.3"/>
    <row r="679" ht="15.6" x14ac:dyDescent="0.3"/>
    <row r="680" ht="15.6" x14ac:dyDescent="0.3"/>
    <row r="681" ht="15.6" x14ac:dyDescent="0.3"/>
    <row r="682" ht="15.6" x14ac:dyDescent="0.3"/>
    <row r="683" ht="15.6" x14ac:dyDescent="0.3"/>
    <row r="684" ht="15.6" x14ac:dyDescent="0.3"/>
    <row r="685" ht="15.6" x14ac:dyDescent="0.3"/>
    <row r="686" ht="15.6" x14ac:dyDescent="0.3"/>
    <row r="687" ht="15.6" x14ac:dyDescent="0.3"/>
    <row r="688" ht="15.6" x14ac:dyDescent="0.3"/>
    <row r="689" ht="15.6" x14ac:dyDescent="0.3"/>
    <row r="690" ht="15.6" x14ac:dyDescent="0.3"/>
    <row r="691" ht="15.6" x14ac:dyDescent="0.3"/>
    <row r="692" ht="15.6" x14ac:dyDescent="0.3"/>
    <row r="693" ht="15.6" x14ac:dyDescent="0.3"/>
    <row r="694" ht="15.6" x14ac:dyDescent="0.3"/>
    <row r="695" ht="15.6" x14ac:dyDescent="0.3"/>
    <row r="696" ht="15.6" x14ac:dyDescent="0.3"/>
    <row r="697" ht="15.6" x14ac:dyDescent="0.3"/>
    <row r="698" ht="15.6" x14ac:dyDescent="0.3"/>
    <row r="699" ht="15.6" x14ac:dyDescent="0.3"/>
    <row r="700" ht="15.6" x14ac:dyDescent="0.3"/>
    <row r="701" ht="15.6" x14ac:dyDescent="0.3"/>
    <row r="702" ht="15.6" x14ac:dyDescent="0.3"/>
    <row r="703" ht="15.6" x14ac:dyDescent="0.3"/>
    <row r="704" ht="15.6" x14ac:dyDescent="0.3"/>
    <row r="705" ht="15.6" x14ac:dyDescent="0.3"/>
    <row r="706" ht="15.6" x14ac:dyDescent="0.3"/>
    <row r="707" ht="15.6" x14ac:dyDescent="0.3"/>
    <row r="708" ht="15.6" x14ac:dyDescent="0.3"/>
    <row r="709" ht="15.6" x14ac:dyDescent="0.3"/>
    <row r="710" ht="15.6" x14ac:dyDescent="0.3"/>
    <row r="711" ht="15.6" x14ac:dyDescent="0.3"/>
    <row r="712" ht="15.6" x14ac:dyDescent="0.3"/>
    <row r="713" ht="15.6" x14ac:dyDescent="0.3"/>
    <row r="714" ht="15.6" x14ac:dyDescent="0.3"/>
    <row r="715" ht="15.6" x14ac:dyDescent="0.3"/>
    <row r="716" ht="15.6" x14ac:dyDescent="0.3"/>
    <row r="717" ht="15.6" x14ac:dyDescent="0.3"/>
    <row r="718" ht="15.6" x14ac:dyDescent="0.3"/>
    <row r="719" ht="15.6" x14ac:dyDescent="0.3"/>
    <row r="720" ht="15.6" x14ac:dyDescent="0.3"/>
    <row r="721" ht="15.6" x14ac:dyDescent="0.3"/>
    <row r="722" ht="15.6" x14ac:dyDescent="0.3"/>
    <row r="723" ht="15.6" x14ac:dyDescent="0.3"/>
    <row r="724" ht="15.6" x14ac:dyDescent="0.3"/>
    <row r="725" ht="15.6" x14ac:dyDescent="0.3"/>
    <row r="726" ht="15.6" x14ac:dyDescent="0.3"/>
    <row r="727" ht="15.6" x14ac:dyDescent="0.3"/>
    <row r="728" ht="15.6" x14ac:dyDescent="0.3"/>
    <row r="729" ht="15.6" x14ac:dyDescent="0.3"/>
    <row r="730" ht="15.6" x14ac:dyDescent="0.3"/>
    <row r="731" ht="15.6" x14ac:dyDescent="0.3"/>
    <row r="732" ht="15.6" x14ac:dyDescent="0.3"/>
    <row r="733" ht="15.6" x14ac:dyDescent="0.3"/>
    <row r="734" ht="15.6" x14ac:dyDescent="0.3"/>
    <row r="735" ht="15.6" x14ac:dyDescent="0.3"/>
    <row r="736" ht="15.6" x14ac:dyDescent="0.3"/>
    <row r="737" ht="15.6" x14ac:dyDescent="0.3"/>
    <row r="738" ht="15.6" x14ac:dyDescent="0.3"/>
    <row r="739" ht="15.6" x14ac:dyDescent="0.3"/>
    <row r="740" ht="15.6" x14ac:dyDescent="0.3"/>
    <row r="741" ht="15.6" x14ac:dyDescent="0.3"/>
    <row r="742" ht="15.6" x14ac:dyDescent="0.3"/>
    <row r="743" ht="15.6" x14ac:dyDescent="0.3"/>
    <row r="744" ht="15.6" x14ac:dyDescent="0.3"/>
    <row r="745" ht="15.6" x14ac:dyDescent="0.3"/>
    <row r="746" ht="15.6" x14ac:dyDescent="0.3"/>
    <row r="747" ht="15.6" x14ac:dyDescent="0.3"/>
    <row r="748" ht="15.6" x14ac:dyDescent="0.3"/>
    <row r="749" ht="15.6" x14ac:dyDescent="0.3"/>
    <row r="750" ht="15.6" x14ac:dyDescent="0.3"/>
    <row r="751" ht="15.6" x14ac:dyDescent="0.3"/>
    <row r="752" ht="15.6" x14ac:dyDescent="0.3"/>
    <row r="753" ht="15.6" x14ac:dyDescent="0.3"/>
    <row r="754" ht="15.6" x14ac:dyDescent="0.3"/>
    <row r="755" ht="15.6" x14ac:dyDescent="0.3"/>
    <row r="756" ht="15.6" x14ac:dyDescent="0.3"/>
    <row r="757" ht="15.6" x14ac:dyDescent="0.3"/>
    <row r="758" ht="15.6" x14ac:dyDescent="0.3"/>
    <row r="759" ht="15.6" x14ac:dyDescent="0.3"/>
    <row r="760" ht="15.6" x14ac:dyDescent="0.3"/>
    <row r="761" ht="15.6" x14ac:dyDescent="0.3"/>
    <row r="762" ht="15.6" x14ac:dyDescent="0.3"/>
    <row r="763" ht="15.6" x14ac:dyDescent="0.3"/>
    <row r="764" ht="15.6" x14ac:dyDescent="0.3"/>
    <row r="765" ht="15.6" x14ac:dyDescent="0.3"/>
    <row r="766" ht="15.6" x14ac:dyDescent="0.3"/>
    <row r="767" ht="15.6" x14ac:dyDescent="0.3"/>
    <row r="768" ht="15.6" x14ac:dyDescent="0.3"/>
    <row r="769" ht="15.6" x14ac:dyDescent="0.3"/>
    <row r="770" ht="15.6" x14ac:dyDescent="0.3"/>
    <row r="771" ht="15.6" x14ac:dyDescent="0.3"/>
    <row r="772" ht="15.6" x14ac:dyDescent="0.3"/>
    <row r="773" ht="15.6" x14ac:dyDescent="0.3"/>
    <row r="774" ht="15.6" x14ac:dyDescent="0.3"/>
    <row r="775" ht="15.6" x14ac:dyDescent="0.3"/>
    <row r="776" ht="15.6" x14ac:dyDescent="0.3"/>
    <row r="777" ht="15.6" x14ac:dyDescent="0.3"/>
    <row r="778" ht="15.6" x14ac:dyDescent="0.3"/>
    <row r="779" ht="15.6" x14ac:dyDescent="0.3"/>
    <row r="780" ht="15.6" x14ac:dyDescent="0.3"/>
    <row r="781" ht="15.6" x14ac:dyDescent="0.3"/>
    <row r="782" ht="15.6" x14ac:dyDescent="0.3"/>
    <row r="783" ht="15.6" x14ac:dyDescent="0.3"/>
    <row r="784" ht="15.6" x14ac:dyDescent="0.3"/>
    <row r="785" ht="15.6" x14ac:dyDescent="0.3"/>
    <row r="786" ht="15.6" x14ac:dyDescent="0.3"/>
    <row r="787" ht="15.6" x14ac:dyDescent="0.3"/>
    <row r="788" ht="15.6" x14ac:dyDescent="0.3"/>
    <row r="789" ht="15.6" x14ac:dyDescent="0.3"/>
    <row r="790" ht="15.6" x14ac:dyDescent="0.3"/>
    <row r="791" ht="15.6" x14ac:dyDescent="0.3"/>
    <row r="792" ht="15.6" x14ac:dyDescent="0.3"/>
    <row r="793" ht="15.6" x14ac:dyDescent="0.3"/>
    <row r="794" ht="15.6" x14ac:dyDescent="0.3"/>
    <row r="795" ht="15.6" x14ac:dyDescent="0.3"/>
    <row r="796" ht="15.6" x14ac:dyDescent="0.3"/>
    <row r="797" ht="15.6" x14ac:dyDescent="0.3"/>
    <row r="798" ht="15.6" x14ac:dyDescent="0.3"/>
    <row r="799" ht="15.6" x14ac:dyDescent="0.3"/>
    <row r="800" ht="15.6" x14ac:dyDescent="0.3"/>
    <row r="801" ht="15.6" x14ac:dyDescent="0.3"/>
    <row r="802" ht="15.6" x14ac:dyDescent="0.3"/>
    <row r="803" ht="15.6" x14ac:dyDescent="0.3"/>
    <row r="804" ht="15.6" x14ac:dyDescent="0.3"/>
    <row r="805" ht="15.6" x14ac:dyDescent="0.3"/>
    <row r="806" ht="15.6" x14ac:dyDescent="0.3"/>
    <row r="807" ht="15.6" x14ac:dyDescent="0.3"/>
    <row r="808" ht="15.6" x14ac:dyDescent="0.3"/>
    <row r="809" ht="15.6" x14ac:dyDescent="0.3"/>
    <row r="810" ht="15.6" x14ac:dyDescent="0.3"/>
    <row r="811" ht="15.6" x14ac:dyDescent="0.3"/>
    <row r="812" ht="15.6" x14ac:dyDescent="0.3"/>
    <row r="813" ht="15.6" x14ac:dyDescent="0.3"/>
    <row r="814" ht="15.6" x14ac:dyDescent="0.3"/>
    <row r="815" ht="15.6" x14ac:dyDescent="0.3"/>
    <row r="816" ht="15.6" x14ac:dyDescent="0.3"/>
    <row r="817" ht="15.6" x14ac:dyDescent="0.3"/>
    <row r="818" ht="15.6" x14ac:dyDescent="0.3"/>
    <row r="819" ht="15.6" x14ac:dyDescent="0.3"/>
    <row r="820" ht="15.6" x14ac:dyDescent="0.3"/>
    <row r="821" ht="15.6" x14ac:dyDescent="0.3"/>
    <row r="822" ht="15.6" x14ac:dyDescent="0.3"/>
    <row r="823" ht="15.6" x14ac:dyDescent="0.3"/>
    <row r="824" ht="15.6" x14ac:dyDescent="0.3"/>
    <row r="825" ht="15.6" x14ac:dyDescent="0.3"/>
    <row r="826" ht="15.6" x14ac:dyDescent="0.3"/>
    <row r="827" ht="15.6" x14ac:dyDescent="0.3"/>
    <row r="828" ht="15.6" x14ac:dyDescent="0.3"/>
    <row r="829" ht="15.6" x14ac:dyDescent="0.3"/>
    <row r="830" ht="15.6" x14ac:dyDescent="0.3"/>
    <row r="831" ht="15.6" x14ac:dyDescent="0.3"/>
    <row r="832" ht="15.6" x14ac:dyDescent="0.3"/>
    <row r="833" ht="15.6" x14ac:dyDescent="0.3"/>
    <row r="834" ht="15.6" x14ac:dyDescent="0.3"/>
    <row r="835" ht="15.6" x14ac:dyDescent="0.3"/>
    <row r="836" ht="15.6" x14ac:dyDescent="0.3"/>
    <row r="837" ht="15.6" x14ac:dyDescent="0.3"/>
    <row r="838" ht="15.6" x14ac:dyDescent="0.3"/>
    <row r="839" ht="15.6" x14ac:dyDescent="0.3"/>
    <row r="840" ht="15.6" x14ac:dyDescent="0.3"/>
    <row r="841" ht="15.6" x14ac:dyDescent="0.3"/>
    <row r="842" ht="15.6" x14ac:dyDescent="0.3"/>
    <row r="843" ht="15.6" x14ac:dyDescent="0.3"/>
    <row r="844" ht="15.6" x14ac:dyDescent="0.3"/>
    <row r="845" ht="15.6" x14ac:dyDescent="0.3"/>
    <row r="846" ht="15.6" x14ac:dyDescent="0.3"/>
    <row r="847" ht="15.6" x14ac:dyDescent="0.3"/>
    <row r="848" ht="15.6" x14ac:dyDescent="0.3"/>
    <row r="849" ht="15.6" x14ac:dyDescent="0.3"/>
    <row r="850" ht="15.6" x14ac:dyDescent="0.3"/>
    <row r="851" ht="15.6" x14ac:dyDescent="0.3"/>
    <row r="852" ht="15.6" x14ac:dyDescent="0.3"/>
    <row r="853" ht="15.6" x14ac:dyDescent="0.3"/>
    <row r="854" ht="15.6" x14ac:dyDescent="0.3"/>
    <row r="855" ht="15.6" x14ac:dyDescent="0.3"/>
    <row r="856" ht="15.6" x14ac:dyDescent="0.3"/>
    <row r="857" ht="15.6" x14ac:dyDescent="0.3"/>
    <row r="858" ht="15.6" x14ac:dyDescent="0.3"/>
    <row r="859" ht="15.6" x14ac:dyDescent="0.3"/>
    <row r="860" ht="15.6" x14ac:dyDescent="0.3"/>
    <row r="861" ht="15.6" x14ac:dyDescent="0.3"/>
    <row r="862" ht="15.6" x14ac:dyDescent="0.3"/>
    <row r="863" ht="15.6" x14ac:dyDescent="0.3"/>
    <row r="864" ht="15.6" x14ac:dyDescent="0.3"/>
    <row r="865" ht="15.6" x14ac:dyDescent="0.3"/>
    <row r="866" ht="15.6" x14ac:dyDescent="0.3"/>
    <row r="867" ht="15.6" x14ac:dyDescent="0.3"/>
    <row r="868" ht="15.6" x14ac:dyDescent="0.3"/>
    <row r="869" ht="15.6" x14ac:dyDescent="0.3"/>
    <row r="870" ht="15.6" x14ac:dyDescent="0.3"/>
    <row r="871" ht="15.6" x14ac:dyDescent="0.3"/>
    <row r="872" ht="15.6" x14ac:dyDescent="0.3"/>
    <row r="873" ht="15.6" x14ac:dyDescent="0.3"/>
    <row r="874" ht="15.6" x14ac:dyDescent="0.3"/>
    <row r="875" ht="15.6" x14ac:dyDescent="0.3"/>
    <row r="876" ht="15.6" x14ac:dyDescent="0.3"/>
    <row r="877" ht="15.6" x14ac:dyDescent="0.3"/>
    <row r="878" ht="15.6" x14ac:dyDescent="0.3"/>
    <row r="879" ht="15.6" x14ac:dyDescent="0.3"/>
    <row r="880" ht="15.6" x14ac:dyDescent="0.3"/>
    <row r="881" ht="15.6" x14ac:dyDescent="0.3"/>
    <row r="882" ht="15.6" x14ac:dyDescent="0.3"/>
    <row r="883" ht="15.6" x14ac:dyDescent="0.3"/>
    <row r="884" ht="15.6" x14ac:dyDescent="0.3"/>
    <row r="885" ht="15.6" x14ac:dyDescent="0.3"/>
    <row r="886" ht="15.6" x14ac:dyDescent="0.3"/>
    <row r="887" ht="15.6" x14ac:dyDescent="0.3"/>
    <row r="888" ht="15.6" x14ac:dyDescent="0.3"/>
    <row r="889" ht="15.6" x14ac:dyDescent="0.3"/>
    <row r="890" ht="15.6" x14ac:dyDescent="0.3"/>
    <row r="891" ht="15.6" x14ac:dyDescent="0.3"/>
    <row r="892" ht="15.6" x14ac:dyDescent="0.3"/>
    <row r="893" ht="15.6" x14ac:dyDescent="0.3"/>
    <row r="894" ht="15.6" x14ac:dyDescent="0.3"/>
    <row r="895" ht="15.6" x14ac:dyDescent="0.3"/>
    <row r="896" ht="15.6" x14ac:dyDescent="0.3"/>
    <row r="897" ht="15.6" x14ac:dyDescent="0.3"/>
    <row r="898" ht="15.6" x14ac:dyDescent="0.3"/>
    <row r="899" ht="15.6" x14ac:dyDescent="0.3"/>
    <row r="900" ht="15.6" x14ac:dyDescent="0.3"/>
    <row r="901" ht="15.6" x14ac:dyDescent="0.3"/>
    <row r="902" ht="15.6" x14ac:dyDescent="0.3"/>
    <row r="903" ht="15.6" x14ac:dyDescent="0.3"/>
    <row r="904" ht="15.6" x14ac:dyDescent="0.3"/>
    <row r="905" ht="15.6" x14ac:dyDescent="0.3"/>
    <row r="906" ht="15.6" x14ac:dyDescent="0.3"/>
    <row r="907" ht="15.6" x14ac:dyDescent="0.3"/>
    <row r="908" ht="15.6" x14ac:dyDescent="0.3"/>
    <row r="909" ht="15.6" x14ac:dyDescent="0.3"/>
    <row r="910" ht="15.6" x14ac:dyDescent="0.3"/>
    <row r="911" ht="15.6" x14ac:dyDescent="0.3"/>
    <row r="912" ht="15.6" x14ac:dyDescent="0.3"/>
    <row r="913" ht="15.6" x14ac:dyDescent="0.3"/>
    <row r="914" ht="15.6" x14ac:dyDescent="0.3"/>
    <row r="915" ht="15.6" x14ac:dyDescent="0.3"/>
    <row r="916" ht="15.6" x14ac:dyDescent="0.3"/>
    <row r="917" ht="15.6" x14ac:dyDescent="0.3"/>
    <row r="918" ht="15.6" x14ac:dyDescent="0.3"/>
    <row r="919" ht="15.6" x14ac:dyDescent="0.3"/>
    <row r="920" ht="15.6" x14ac:dyDescent="0.3"/>
    <row r="921" ht="15.6" x14ac:dyDescent="0.3"/>
    <row r="922" ht="15.6" x14ac:dyDescent="0.3"/>
    <row r="923" ht="15.6" x14ac:dyDescent="0.3"/>
    <row r="924" ht="15.6" x14ac:dyDescent="0.3"/>
    <row r="925" ht="15.6" x14ac:dyDescent="0.3"/>
    <row r="926" ht="15.6" x14ac:dyDescent="0.3"/>
    <row r="927" ht="15.6" x14ac:dyDescent="0.3"/>
    <row r="928" ht="15.6" x14ac:dyDescent="0.3"/>
    <row r="929" ht="15.6" x14ac:dyDescent="0.3"/>
    <row r="930" ht="15.6" x14ac:dyDescent="0.3"/>
    <row r="931" ht="15.6" x14ac:dyDescent="0.3"/>
    <row r="932" ht="15.6" x14ac:dyDescent="0.3"/>
    <row r="933" ht="15.6" x14ac:dyDescent="0.3"/>
    <row r="934" ht="15.6" x14ac:dyDescent="0.3"/>
    <row r="935" ht="15.6" x14ac:dyDescent="0.3"/>
    <row r="936" ht="15.6" x14ac:dyDescent="0.3"/>
    <row r="937" ht="15.6" x14ac:dyDescent="0.3"/>
    <row r="938" ht="15.6" x14ac:dyDescent="0.3"/>
    <row r="939" ht="15.6" x14ac:dyDescent="0.3"/>
    <row r="940" ht="15.6" x14ac:dyDescent="0.3"/>
    <row r="941" ht="15.6" x14ac:dyDescent="0.3"/>
    <row r="942" ht="15.6" x14ac:dyDescent="0.3"/>
    <row r="943" ht="15.6" x14ac:dyDescent="0.3"/>
    <row r="944" ht="15.6" x14ac:dyDescent="0.3"/>
    <row r="945" ht="15.6" x14ac:dyDescent="0.3"/>
    <row r="946" ht="15.6" x14ac:dyDescent="0.3"/>
    <row r="947" ht="15.6" x14ac:dyDescent="0.3"/>
    <row r="948" ht="15.6" x14ac:dyDescent="0.3"/>
    <row r="949" ht="15.6" x14ac:dyDescent="0.3"/>
    <row r="950" ht="15.6" x14ac:dyDescent="0.3"/>
    <row r="951" ht="15.6" x14ac:dyDescent="0.3"/>
    <row r="952" ht="15.6" x14ac:dyDescent="0.3"/>
    <row r="953" ht="15.6" x14ac:dyDescent="0.3"/>
    <row r="954" ht="15.6" x14ac:dyDescent="0.3"/>
    <row r="955" ht="15.6" x14ac:dyDescent="0.3"/>
    <row r="956" ht="15.6" x14ac:dyDescent="0.3"/>
    <row r="957" ht="15.6" x14ac:dyDescent="0.3"/>
    <row r="958" ht="15.6" x14ac:dyDescent="0.3"/>
    <row r="959" ht="15.6" x14ac:dyDescent="0.3"/>
    <row r="960" ht="15.6" x14ac:dyDescent="0.3"/>
    <row r="961" ht="15.6" x14ac:dyDescent="0.3"/>
    <row r="962" ht="15.6" x14ac:dyDescent="0.3"/>
    <row r="963" ht="15.6" x14ac:dyDescent="0.3"/>
    <row r="964" ht="15.6" x14ac:dyDescent="0.3"/>
    <row r="965" ht="15.6" x14ac:dyDescent="0.3"/>
    <row r="966" ht="15.6" x14ac:dyDescent="0.3"/>
    <row r="967" ht="15.6" x14ac:dyDescent="0.3"/>
    <row r="968" ht="15.6" x14ac:dyDescent="0.3"/>
    <row r="969" ht="15.6" x14ac:dyDescent="0.3"/>
    <row r="970" ht="15.6" x14ac:dyDescent="0.3"/>
    <row r="971" ht="15.6" x14ac:dyDescent="0.3"/>
    <row r="972" ht="15.6" x14ac:dyDescent="0.3"/>
    <row r="973" ht="15.6" x14ac:dyDescent="0.3"/>
    <row r="974" ht="15.6" x14ac:dyDescent="0.3"/>
    <row r="975" ht="15.6" x14ac:dyDescent="0.3"/>
    <row r="976" ht="15.6" x14ac:dyDescent="0.3"/>
    <row r="977" ht="15.6" x14ac:dyDescent="0.3"/>
    <row r="978" ht="15.6" x14ac:dyDescent="0.3"/>
  </sheetData>
  <mergeCells count="469">
    <mergeCell ref="A242:B242"/>
    <mergeCell ref="C242:E242"/>
    <mergeCell ref="A243:B243"/>
    <mergeCell ref="C243:E243"/>
    <mergeCell ref="A64:Z68"/>
    <mergeCell ref="A69:Z69"/>
    <mergeCell ref="A70:Z71"/>
    <mergeCell ref="R60:W60"/>
    <mergeCell ref="E88:F88"/>
    <mergeCell ref="G88:H88"/>
    <mergeCell ref="M86:R87"/>
    <mergeCell ref="S86:V87"/>
    <mergeCell ref="E86:F87"/>
    <mergeCell ref="E82:E84"/>
    <mergeCell ref="A78:Z78"/>
    <mergeCell ref="J81:Z81"/>
    <mergeCell ref="A79:Z80"/>
    <mergeCell ref="B81:F81"/>
    <mergeCell ref="G81:I81"/>
    <mergeCell ref="A56:Q60"/>
    <mergeCell ref="R57:W57"/>
    <mergeCell ref="X57:Z57"/>
    <mergeCell ref="R58:W58"/>
    <mergeCell ref="X58:Z58"/>
    <mergeCell ref="A14:Z15"/>
    <mergeCell ref="G19:I19"/>
    <mergeCell ref="X19:Z19"/>
    <mergeCell ref="U19:W19"/>
    <mergeCell ref="A21:Z22"/>
    <mergeCell ref="A18:Z18"/>
    <mergeCell ref="A27:Z27"/>
    <mergeCell ref="B29:Z29"/>
    <mergeCell ref="B28:Z28"/>
    <mergeCell ref="B24:E24"/>
    <mergeCell ref="G24:I24"/>
    <mergeCell ref="J24:T24"/>
    <mergeCell ref="U24:W24"/>
    <mergeCell ref="X24:Z24"/>
    <mergeCell ref="A25:Z25"/>
    <mergeCell ref="A26:Z26"/>
    <mergeCell ref="J19:T19"/>
    <mergeCell ref="A16:Z17"/>
    <mergeCell ref="B19:E19"/>
    <mergeCell ref="I86:L87"/>
    <mergeCell ref="A72:Z74"/>
    <mergeCell ref="A75:W77"/>
    <mergeCell ref="R54:Z55"/>
    <mergeCell ref="A62:Z63"/>
    <mergeCell ref="A61:Z61"/>
    <mergeCell ref="X60:Z60"/>
    <mergeCell ref="X98:Z98"/>
    <mergeCell ref="A37:C37"/>
    <mergeCell ref="A13:Z13"/>
    <mergeCell ref="A1:Z10"/>
    <mergeCell ref="A11:Z12"/>
    <mergeCell ref="A23:Z23"/>
    <mergeCell ref="B30:Z30"/>
    <mergeCell ref="B31:Z31"/>
    <mergeCell ref="J41:R41"/>
    <mergeCell ref="I35:Z39"/>
    <mergeCell ref="J40:X40"/>
    <mergeCell ref="S41:X41"/>
    <mergeCell ref="A41:C41"/>
    <mergeCell ref="Y40:Z44"/>
    <mergeCell ref="S43:X43"/>
    <mergeCell ref="J44:R44"/>
    <mergeCell ref="I40:I44"/>
    <mergeCell ref="A39:C39"/>
    <mergeCell ref="A40:C40"/>
    <mergeCell ref="A35:H35"/>
    <mergeCell ref="A36:C36"/>
    <mergeCell ref="B32:Z32"/>
    <mergeCell ref="A33:Z33"/>
    <mergeCell ref="A34:Z34"/>
    <mergeCell ref="S88:V88"/>
    <mergeCell ref="W88:Z88"/>
    <mergeCell ref="E96:G96"/>
    <mergeCell ref="G86:H87"/>
    <mergeCell ref="X95:Z95"/>
    <mergeCell ref="A20:Z20"/>
    <mergeCell ref="H104:K104"/>
    <mergeCell ref="L104:Q104"/>
    <mergeCell ref="L98:Q98"/>
    <mergeCell ref="B99:D99"/>
    <mergeCell ref="B100:D100"/>
    <mergeCell ref="B102:D102"/>
    <mergeCell ref="B98:D98"/>
    <mergeCell ref="L103:Q103"/>
    <mergeCell ref="H102:K102"/>
    <mergeCell ref="L102:Q102"/>
    <mergeCell ref="H98:K98"/>
    <mergeCell ref="H99:K99"/>
    <mergeCell ref="E100:G100"/>
    <mergeCell ref="E98:G98"/>
    <mergeCell ref="E99:G99"/>
    <mergeCell ref="L101:Q101"/>
    <mergeCell ref="E101:G101"/>
    <mergeCell ref="X96:Z96"/>
    <mergeCell ref="C113:E113"/>
    <mergeCell ref="R95:W107"/>
    <mergeCell ref="L95:Q95"/>
    <mergeCell ref="L96:Q96"/>
    <mergeCell ref="L99:Q99"/>
    <mergeCell ref="A38:C38"/>
    <mergeCell ref="B101:D101"/>
    <mergeCell ref="H101:K101"/>
    <mergeCell ref="A88:D88"/>
    <mergeCell ref="A90:Z91"/>
    <mergeCell ref="A92:Z92"/>
    <mergeCell ref="A43:C43"/>
    <mergeCell ref="A44:C44"/>
    <mergeCell ref="A42:C42"/>
    <mergeCell ref="S44:X44"/>
    <mergeCell ref="R56:W56"/>
    <mergeCell ref="X56:Z56"/>
    <mergeCell ref="A51:Z52"/>
    <mergeCell ref="A53:Z53"/>
    <mergeCell ref="X59:Z59"/>
    <mergeCell ref="R59:W59"/>
    <mergeCell ref="A54:Q55"/>
    <mergeCell ref="A93:Z94"/>
    <mergeCell ref="I88:L88"/>
    <mergeCell ref="A119:I119"/>
    <mergeCell ref="A118:I118"/>
    <mergeCell ref="J115:Z115"/>
    <mergeCell ref="C115:E115"/>
    <mergeCell ref="F115:I115"/>
    <mergeCell ref="A115:B115"/>
    <mergeCell ref="A116:B116"/>
    <mergeCell ref="J114:Z114"/>
    <mergeCell ref="A114:B114"/>
    <mergeCell ref="C114:E114"/>
    <mergeCell ref="J119:Z119"/>
    <mergeCell ref="J118:Z118"/>
    <mergeCell ref="L100:Q100"/>
    <mergeCell ref="L97:Q97"/>
    <mergeCell ref="H97:K97"/>
    <mergeCell ref="E95:G95"/>
    <mergeCell ref="A106:D106"/>
    <mergeCell ref="A107:D107"/>
    <mergeCell ref="A108:Z108"/>
    <mergeCell ref="A109:Z109"/>
    <mergeCell ref="A110:Z111"/>
    <mergeCell ref="B103:D103"/>
    <mergeCell ref="B104:D104"/>
    <mergeCell ref="B105:D105"/>
    <mergeCell ref="E106:G106"/>
    <mergeCell ref="E107:G107"/>
    <mergeCell ref="H100:K100"/>
    <mergeCell ref="X101:Z101"/>
    <mergeCell ref="E102:G102"/>
    <mergeCell ref="E103:G103"/>
    <mergeCell ref="H103:K103"/>
    <mergeCell ref="E104:G104"/>
    <mergeCell ref="E105:G105"/>
    <mergeCell ref="X102:Z102"/>
    <mergeCell ref="X100:Z100"/>
    <mergeCell ref="X99:Z99"/>
    <mergeCell ref="C116:E116"/>
    <mergeCell ref="F116:I116"/>
    <mergeCell ref="B95:D95"/>
    <mergeCell ref="B96:D96"/>
    <mergeCell ref="B97:D97"/>
    <mergeCell ref="A121:Z121"/>
    <mergeCell ref="A120:Z120"/>
    <mergeCell ref="A124:B124"/>
    <mergeCell ref="J124:Z124"/>
    <mergeCell ref="J116:Z116"/>
    <mergeCell ref="J117:Z117"/>
    <mergeCell ref="J113:Z113"/>
    <mergeCell ref="J112:Z112"/>
    <mergeCell ref="F112:I112"/>
    <mergeCell ref="F113:I113"/>
    <mergeCell ref="X106:Z106"/>
    <mergeCell ref="A117:B117"/>
    <mergeCell ref="F117:I117"/>
    <mergeCell ref="C117:E117"/>
    <mergeCell ref="A112:B112"/>
    <mergeCell ref="C112:E112"/>
    <mergeCell ref="A113:B113"/>
    <mergeCell ref="F114:I114"/>
    <mergeCell ref="X103:Z103"/>
    <mergeCell ref="J42:R42"/>
    <mergeCell ref="S42:X42"/>
    <mergeCell ref="I45:Z49"/>
    <mergeCell ref="J43:R43"/>
    <mergeCell ref="A133:B133"/>
    <mergeCell ref="C127:I127"/>
    <mergeCell ref="C128:I128"/>
    <mergeCell ref="C130:I130"/>
    <mergeCell ref="C131:I131"/>
    <mergeCell ref="C126:I126"/>
    <mergeCell ref="C125:I125"/>
    <mergeCell ref="C129:I129"/>
    <mergeCell ref="A122:Z123"/>
    <mergeCell ref="C124:I124"/>
    <mergeCell ref="J133:Z133"/>
    <mergeCell ref="J130:Z130"/>
    <mergeCell ref="A126:B126"/>
    <mergeCell ref="A125:B125"/>
    <mergeCell ref="J125:Z125"/>
    <mergeCell ref="J126:Z126"/>
    <mergeCell ref="W86:Z87"/>
    <mergeCell ref="A85:Z85"/>
    <mergeCell ref="A86:D87"/>
    <mergeCell ref="X104:Z104"/>
    <mergeCell ref="J132:Z132"/>
    <mergeCell ref="J131:Z131"/>
    <mergeCell ref="J127:Z127"/>
    <mergeCell ref="J128:Z128"/>
    <mergeCell ref="A49:C49"/>
    <mergeCell ref="A50:Z50"/>
    <mergeCell ref="A45:H45"/>
    <mergeCell ref="A46:C46"/>
    <mergeCell ref="A47:C47"/>
    <mergeCell ref="A48:C48"/>
    <mergeCell ref="X105:Z105"/>
    <mergeCell ref="M88:R88"/>
    <mergeCell ref="A89:Z89"/>
    <mergeCell ref="L107:Q107"/>
    <mergeCell ref="X107:Z107"/>
    <mergeCell ref="L105:Q105"/>
    <mergeCell ref="L106:Q106"/>
    <mergeCell ref="H107:K107"/>
    <mergeCell ref="H105:K105"/>
    <mergeCell ref="H106:K106"/>
    <mergeCell ref="X97:Z97"/>
    <mergeCell ref="E97:G97"/>
    <mergeCell ref="H96:K96"/>
    <mergeCell ref="H95:K95"/>
    <mergeCell ref="C134:I134"/>
    <mergeCell ref="A135:I135"/>
    <mergeCell ref="A136:I136"/>
    <mergeCell ref="A134:B134"/>
    <mergeCell ref="A130:B130"/>
    <mergeCell ref="A127:B127"/>
    <mergeCell ref="A131:B131"/>
    <mergeCell ref="A128:B128"/>
    <mergeCell ref="A129:B129"/>
    <mergeCell ref="C133:I133"/>
    <mergeCell ref="A132:B132"/>
    <mergeCell ref="C132:I132"/>
    <mergeCell ref="T144:T145"/>
    <mergeCell ref="S144:S145"/>
    <mergeCell ref="J136:Z136"/>
    <mergeCell ref="R144:R145"/>
    <mergeCell ref="J129:Z129"/>
    <mergeCell ref="J134:Z134"/>
    <mergeCell ref="J135:Z135"/>
    <mergeCell ref="O144:O145"/>
    <mergeCell ref="P144:P145"/>
    <mergeCell ref="U144:U145"/>
    <mergeCell ref="Z144:Z145"/>
    <mergeCell ref="Y144:Y145"/>
    <mergeCell ref="V144:V145"/>
    <mergeCell ref="X144:X145"/>
    <mergeCell ref="W144:W145"/>
    <mergeCell ref="Q144:Q145"/>
    <mergeCell ref="J144:J145"/>
    <mergeCell ref="K144:K145"/>
    <mergeCell ref="N144:N145"/>
    <mergeCell ref="L144:L145"/>
    <mergeCell ref="M144:M145"/>
    <mergeCell ref="A140:Z143"/>
    <mergeCell ref="A138:Z139"/>
    <mergeCell ref="A137:Z137"/>
    <mergeCell ref="G144:G145"/>
    <mergeCell ref="I144:I145"/>
    <mergeCell ref="H144:H145"/>
    <mergeCell ref="A144:B145"/>
    <mergeCell ref="C144:E145"/>
    <mergeCell ref="F144:F145"/>
    <mergeCell ref="A153:B153"/>
    <mergeCell ref="C153:E153"/>
    <mergeCell ref="A154:B154"/>
    <mergeCell ref="C154:E154"/>
    <mergeCell ref="A149:B149"/>
    <mergeCell ref="C149:E149"/>
    <mergeCell ref="A150:B150"/>
    <mergeCell ref="C150:E150"/>
    <mergeCell ref="A151:B151"/>
    <mergeCell ref="C151:E151"/>
    <mergeCell ref="A152:B152"/>
    <mergeCell ref="C152:E152"/>
    <mergeCell ref="A146:B146"/>
    <mergeCell ref="A147:B147"/>
    <mergeCell ref="A148:B148"/>
    <mergeCell ref="C148:E148"/>
    <mergeCell ref="C146:E146"/>
    <mergeCell ref="C147:E147"/>
    <mergeCell ref="A155:B155"/>
    <mergeCell ref="C155:E155"/>
    <mergeCell ref="A156:B156"/>
    <mergeCell ref="C156:E156"/>
    <mergeCell ref="A157:B157"/>
    <mergeCell ref="C157:E157"/>
    <mergeCell ref="A158:B158"/>
    <mergeCell ref="C158:E158"/>
    <mergeCell ref="A159:B159"/>
    <mergeCell ref="C159:E159"/>
    <mergeCell ref="A160:B160"/>
    <mergeCell ref="C160:E160"/>
    <mergeCell ref="A161:B161"/>
    <mergeCell ref="C161:E161"/>
    <mergeCell ref="A162:B162"/>
    <mergeCell ref="C162:E162"/>
    <mergeCell ref="A163:B163"/>
    <mergeCell ref="C163:E163"/>
    <mergeCell ref="A164:B164"/>
    <mergeCell ref="C164:E164"/>
    <mergeCell ref="A165:B165"/>
    <mergeCell ref="C165:E165"/>
    <mergeCell ref="A166:B166"/>
    <mergeCell ref="C166:E166"/>
    <mergeCell ref="A167:B167"/>
    <mergeCell ref="C167:E167"/>
    <mergeCell ref="A168:B168"/>
    <mergeCell ref="C168:E168"/>
    <mergeCell ref="A169:B169"/>
    <mergeCell ref="C169:E169"/>
    <mergeCell ref="A170:B170"/>
    <mergeCell ref="C170:E170"/>
    <mergeCell ref="A171:B171"/>
    <mergeCell ref="C171:E171"/>
    <mergeCell ref="A172:B172"/>
    <mergeCell ref="C172:E172"/>
    <mergeCell ref="A173:B173"/>
    <mergeCell ref="C173:E173"/>
    <mergeCell ref="A174:B174"/>
    <mergeCell ref="C174:E174"/>
    <mergeCell ref="A175:B175"/>
    <mergeCell ref="C175:E175"/>
    <mergeCell ref="A176:B176"/>
    <mergeCell ref="C176:E176"/>
    <mergeCell ref="A177:B177"/>
    <mergeCell ref="C177:E177"/>
    <mergeCell ref="A178:B178"/>
    <mergeCell ref="C178:E178"/>
    <mergeCell ref="A179:B179"/>
    <mergeCell ref="C179:E179"/>
    <mergeCell ref="A180:B180"/>
    <mergeCell ref="C180:E180"/>
    <mergeCell ref="A181:B181"/>
    <mergeCell ref="C181:E181"/>
    <mergeCell ref="A182:B182"/>
    <mergeCell ref="C182:E182"/>
    <mergeCell ref="A183:B183"/>
    <mergeCell ref="C183:E183"/>
    <mergeCell ref="A184:B184"/>
    <mergeCell ref="C184:E184"/>
    <mergeCell ref="A185:B185"/>
    <mergeCell ref="C185:E185"/>
    <mergeCell ref="A186:B186"/>
    <mergeCell ref="C186:E186"/>
    <mergeCell ref="A187:B187"/>
    <mergeCell ref="C187:E187"/>
    <mergeCell ref="A188:B188"/>
    <mergeCell ref="C188:E188"/>
    <mergeCell ref="A189:B189"/>
    <mergeCell ref="C189:E189"/>
    <mergeCell ref="A190:B190"/>
    <mergeCell ref="C190:E190"/>
    <mergeCell ref="A191:B191"/>
    <mergeCell ref="C191:E191"/>
    <mergeCell ref="A192:B192"/>
    <mergeCell ref="C192:E192"/>
    <mergeCell ref="A193:B193"/>
    <mergeCell ref="C193:E193"/>
    <mergeCell ref="A194:B194"/>
    <mergeCell ref="C194:E194"/>
    <mergeCell ref="A195:B195"/>
    <mergeCell ref="C195:E195"/>
    <mergeCell ref="A196:B196"/>
    <mergeCell ref="C196:E196"/>
    <mergeCell ref="A197:B197"/>
    <mergeCell ref="C197:E197"/>
    <mergeCell ref="A198:B198"/>
    <mergeCell ref="C198:E198"/>
    <mergeCell ref="A199:B199"/>
    <mergeCell ref="C199:E199"/>
    <mergeCell ref="A200:B200"/>
    <mergeCell ref="C200:E200"/>
    <mergeCell ref="A201:B201"/>
    <mergeCell ref="C201:E201"/>
    <mergeCell ref="A202:B202"/>
    <mergeCell ref="C202:E202"/>
    <mergeCell ref="A203:B203"/>
    <mergeCell ref="C203:E203"/>
    <mergeCell ref="A204:B204"/>
    <mergeCell ref="C204:E204"/>
    <mergeCell ref="A205:B205"/>
    <mergeCell ref="C205:E205"/>
    <mergeCell ref="A206:B206"/>
    <mergeCell ref="C206:E206"/>
    <mergeCell ref="A207:B207"/>
    <mergeCell ref="C207:E207"/>
    <mergeCell ref="A208:B208"/>
    <mergeCell ref="C208:E208"/>
    <mergeCell ref="A209:B209"/>
    <mergeCell ref="C209:E209"/>
    <mergeCell ref="A210:B210"/>
    <mergeCell ref="C210:E210"/>
    <mergeCell ref="A211:B211"/>
    <mergeCell ref="C211:E211"/>
    <mergeCell ref="A212:B212"/>
    <mergeCell ref="C212:E212"/>
    <mergeCell ref="A213:B213"/>
    <mergeCell ref="C213:E213"/>
    <mergeCell ref="A214:B214"/>
    <mergeCell ref="C214:E214"/>
    <mergeCell ref="A215:B215"/>
    <mergeCell ref="C215:E215"/>
    <mergeCell ref="A216:B216"/>
    <mergeCell ref="C216:E216"/>
    <mergeCell ref="A217:B217"/>
    <mergeCell ref="C217:E217"/>
    <mergeCell ref="A218:B218"/>
    <mergeCell ref="C218:E218"/>
    <mergeCell ref="A219:B219"/>
    <mergeCell ref="C219:E219"/>
    <mergeCell ref="A220:B220"/>
    <mergeCell ref="C220:E220"/>
    <mergeCell ref="A221:B221"/>
    <mergeCell ref="C221:E221"/>
    <mergeCell ref="A222:B222"/>
    <mergeCell ref="C222:E222"/>
    <mergeCell ref="A223:B223"/>
    <mergeCell ref="C223:E223"/>
    <mergeCell ref="A224:B224"/>
    <mergeCell ref="C224:E224"/>
    <mergeCell ref="A226:B226"/>
    <mergeCell ref="C226:E226"/>
    <mergeCell ref="A227:B227"/>
    <mergeCell ref="C227:E227"/>
    <mergeCell ref="C237:E237"/>
    <mergeCell ref="A228:B228"/>
    <mergeCell ref="C228:E228"/>
    <mergeCell ref="A229:B229"/>
    <mergeCell ref="C229:E229"/>
    <mergeCell ref="A230:B230"/>
    <mergeCell ref="C230:E230"/>
    <mergeCell ref="A231:B231"/>
    <mergeCell ref="C231:E231"/>
    <mergeCell ref="A232:B232"/>
    <mergeCell ref="C232:E232"/>
    <mergeCell ref="X75:Z77"/>
    <mergeCell ref="A245:B245"/>
    <mergeCell ref="C245:E245"/>
    <mergeCell ref="A238:B238"/>
    <mergeCell ref="C238:E238"/>
    <mergeCell ref="A239:B239"/>
    <mergeCell ref="C239:E239"/>
    <mergeCell ref="A240:B240"/>
    <mergeCell ref="C240:E240"/>
    <mergeCell ref="A241:B241"/>
    <mergeCell ref="C241:E241"/>
    <mergeCell ref="A244:B244"/>
    <mergeCell ref="C244:E244"/>
    <mergeCell ref="A233:B233"/>
    <mergeCell ref="C233:E233"/>
    <mergeCell ref="A234:B234"/>
    <mergeCell ref="C234:E234"/>
    <mergeCell ref="A235:B235"/>
    <mergeCell ref="C235:E235"/>
    <mergeCell ref="A236:B236"/>
    <mergeCell ref="C236:E236"/>
    <mergeCell ref="A237:B237"/>
    <mergeCell ref="A225:B225"/>
    <mergeCell ref="C225:E225"/>
  </mergeCells>
  <dataValidations count="2">
    <dataValidation type="list" allowBlank="1" showErrorMessage="1" sqref="F19 S42 D42:H43" xr:uid="{00000000-0002-0000-0900-000000000000}">
      <formula1>"Yes,No"</formula1>
    </dataValidation>
    <dataValidation type="list" allowBlank="1" showErrorMessage="1" sqref="X56:X60" xr:uid="{00000000-0002-0000-09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94" r:id="rId4" name="Check Box 50">
              <controlPr defaultSize="0" autoFill="0" autoLine="0" autoPict="0">
                <anchor moveWithCells="1">
                  <from>
                    <xdr:col>23</xdr:col>
                    <xdr:colOff>7620</xdr:colOff>
                    <xdr:row>74</xdr:row>
                    <xdr:rowOff>0</xdr:rowOff>
                  </from>
                  <to>
                    <xdr:col>25</xdr:col>
                    <xdr:colOff>274320</xdr:colOff>
                    <xdr:row>77</xdr:row>
                    <xdr:rowOff>7620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BBB59"/>
  </sheetPr>
  <dimension ref="A1:N58"/>
  <sheetViews>
    <sheetView view="pageBreakPreview" zoomScaleNormal="100" zoomScaleSheetLayoutView="100" workbookViewId="0">
      <selection activeCell="A12" sqref="A12:N13"/>
    </sheetView>
  </sheetViews>
  <sheetFormatPr defaultColWidth="13.5" defaultRowHeight="15" customHeight="1" x14ac:dyDescent="0.3"/>
  <cols>
    <col min="1" max="26" width="11" customWidth="1"/>
  </cols>
  <sheetData>
    <row r="1" spans="1:14" ht="15.75" customHeight="1" x14ac:dyDescent="0.3">
      <c r="A1" s="295"/>
      <c r="B1" s="132"/>
      <c r="C1" s="132"/>
      <c r="D1" s="132"/>
      <c r="E1" s="132"/>
      <c r="F1" s="132"/>
      <c r="G1" s="132"/>
      <c r="H1" s="132"/>
      <c r="I1" s="132"/>
      <c r="J1" s="132"/>
      <c r="K1" s="132"/>
      <c r="L1" s="132"/>
      <c r="M1" s="132"/>
      <c r="N1" s="264"/>
    </row>
    <row r="2" spans="1:14" ht="15.75" customHeight="1" x14ac:dyDescent="0.3">
      <c r="A2" s="133"/>
      <c r="B2" s="136"/>
      <c r="C2" s="136"/>
      <c r="D2" s="136"/>
      <c r="E2" s="136"/>
      <c r="F2" s="136"/>
      <c r="G2" s="136"/>
      <c r="H2" s="136"/>
      <c r="I2" s="136"/>
      <c r="J2" s="136"/>
      <c r="K2" s="136"/>
      <c r="L2" s="136"/>
      <c r="M2" s="136"/>
      <c r="N2" s="265"/>
    </row>
    <row r="3" spans="1:14" ht="15.75" customHeight="1" x14ac:dyDescent="0.3">
      <c r="A3" s="133"/>
      <c r="B3" s="136"/>
      <c r="C3" s="136"/>
      <c r="D3" s="136"/>
      <c r="E3" s="136"/>
      <c r="F3" s="136"/>
      <c r="G3" s="136"/>
      <c r="H3" s="136"/>
      <c r="I3" s="136"/>
      <c r="J3" s="136"/>
      <c r="K3" s="136"/>
      <c r="L3" s="136"/>
      <c r="M3" s="136"/>
      <c r="N3" s="265"/>
    </row>
    <row r="4" spans="1:14" ht="15.75" customHeight="1" x14ac:dyDescent="0.3">
      <c r="A4" s="133"/>
      <c r="B4" s="136"/>
      <c r="C4" s="136"/>
      <c r="D4" s="136"/>
      <c r="E4" s="136"/>
      <c r="F4" s="136"/>
      <c r="G4" s="136"/>
      <c r="H4" s="136"/>
      <c r="I4" s="136"/>
      <c r="J4" s="136"/>
      <c r="K4" s="136"/>
      <c r="L4" s="136"/>
      <c r="M4" s="136"/>
      <c r="N4" s="265"/>
    </row>
    <row r="5" spans="1:14" ht="15.75" customHeight="1" x14ac:dyDescent="0.3">
      <c r="A5" s="133"/>
      <c r="B5" s="136"/>
      <c r="C5" s="136"/>
      <c r="D5" s="136"/>
      <c r="E5" s="136"/>
      <c r="F5" s="136"/>
      <c r="G5" s="136"/>
      <c r="H5" s="136"/>
      <c r="I5" s="136"/>
      <c r="J5" s="136"/>
      <c r="K5" s="136"/>
      <c r="L5" s="136"/>
      <c r="M5" s="136"/>
      <c r="N5" s="265"/>
    </row>
    <row r="6" spans="1:14" ht="15.75" customHeight="1" x14ac:dyDescent="0.3">
      <c r="A6" s="133"/>
      <c r="B6" s="136"/>
      <c r="C6" s="136"/>
      <c r="D6" s="136"/>
      <c r="E6" s="136"/>
      <c r="F6" s="136"/>
      <c r="G6" s="136"/>
      <c r="H6" s="136"/>
      <c r="I6" s="136"/>
      <c r="J6" s="136"/>
      <c r="K6" s="136"/>
      <c r="L6" s="136"/>
      <c r="M6" s="136"/>
      <c r="N6" s="265"/>
    </row>
    <row r="7" spans="1:14" ht="15.75" customHeight="1" x14ac:dyDescent="0.3">
      <c r="A7" s="133"/>
      <c r="B7" s="136"/>
      <c r="C7" s="136"/>
      <c r="D7" s="136"/>
      <c r="E7" s="136"/>
      <c r="F7" s="136"/>
      <c r="G7" s="136"/>
      <c r="H7" s="136"/>
      <c r="I7" s="136"/>
      <c r="J7" s="136"/>
      <c r="K7" s="136"/>
      <c r="L7" s="136"/>
      <c r="M7" s="136"/>
      <c r="N7" s="265"/>
    </row>
    <row r="8" spans="1:14" ht="15.75" customHeight="1" x14ac:dyDescent="0.3">
      <c r="A8" s="133"/>
      <c r="B8" s="136"/>
      <c r="C8" s="136"/>
      <c r="D8" s="136"/>
      <c r="E8" s="136"/>
      <c r="F8" s="136"/>
      <c r="G8" s="136"/>
      <c r="H8" s="136"/>
      <c r="I8" s="136"/>
      <c r="J8" s="136"/>
      <c r="K8" s="136"/>
      <c r="L8" s="136"/>
      <c r="M8" s="136"/>
      <c r="N8" s="265"/>
    </row>
    <row r="9" spans="1:14" ht="15.75" customHeight="1" x14ac:dyDescent="0.3">
      <c r="A9" s="133"/>
      <c r="B9" s="136"/>
      <c r="C9" s="136"/>
      <c r="D9" s="136"/>
      <c r="E9" s="136"/>
      <c r="F9" s="136"/>
      <c r="G9" s="136"/>
      <c r="H9" s="136"/>
      <c r="I9" s="136"/>
      <c r="J9" s="136"/>
      <c r="K9" s="136"/>
      <c r="L9" s="136"/>
      <c r="M9" s="136"/>
      <c r="N9" s="265"/>
    </row>
    <row r="10" spans="1:14" ht="10.5" customHeight="1" x14ac:dyDescent="0.3">
      <c r="A10" s="266"/>
      <c r="B10" s="274"/>
      <c r="C10" s="274"/>
      <c r="D10" s="274"/>
      <c r="E10" s="274"/>
      <c r="F10" s="274"/>
      <c r="G10" s="274"/>
      <c r="H10" s="274"/>
      <c r="I10" s="274"/>
      <c r="J10" s="274"/>
      <c r="K10" s="274"/>
      <c r="L10" s="274"/>
      <c r="M10" s="274"/>
      <c r="N10" s="267"/>
    </row>
    <row r="11" spans="1:14" ht="15.75" customHeight="1" x14ac:dyDescent="0.3">
      <c r="A11" s="471" t="s">
        <v>238</v>
      </c>
      <c r="B11" s="132"/>
      <c r="C11" s="132"/>
      <c r="D11" s="132"/>
      <c r="E11" s="132"/>
      <c r="F11" s="132"/>
      <c r="G11" s="132"/>
      <c r="H11" s="132"/>
      <c r="I11" s="132"/>
      <c r="J11" s="132"/>
      <c r="K11" s="132"/>
      <c r="L11" s="132"/>
      <c r="M11" s="132"/>
      <c r="N11" s="264"/>
    </row>
    <row r="12" spans="1:14" ht="15.75" customHeight="1" x14ac:dyDescent="0.3">
      <c r="A12" s="400" t="str">
        <f>'Club Administration'!A12</f>
        <v>School Name</v>
      </c>
      <c r="B12" s="300"/>
      <c r="C12" s="300"/>
      <c r="D12" s="300"/>
      <c r="E12" s="300"/>
      <c r="F12" s="300"/>
      <c r="G12" s="300"/>
      <c r="H12" s="300"/>
      <c r="I12" s="300"/>
      <c r="J12" s="300"/>
      <c r="K12" s="300"/>
      <c r="L12" s="300"/>
      <c r="M12" s="300"/>
      <c r="N12" s="301"/>
    </row>
    <row r="13" spans="1:14" ht="15.75" customHeight="1" x14ac:dyDescent="0.3">
      <c r="A13" s="302"/>
      <c r="B13" s="303"/>
      <c r="C13" s="303"/>
      <c r="D13" s="303"/>
      <c r="E13" s="303"/>
      <c r="F13" s="303"/>
      <c r="G13" s="303"/>
      <c r="H13" s="303"/>
      <c r="I13" s="303"/>
      <c r="J13" s="303"/>
      <c r="K13" s="303"/>
      <c r="L13" s="303"/>
      <c r="M13" s="303"/>
      <c r="N13" s="304"/>
    </row>
    <row r="14" spans="1:14" ht="15.75" customHeight="1" x14ac:dyDescent="0.3">
      <c r="A14" s="305" t="str">
        <f>'Club Administration'!A14</f>
        <v>Select Division</v>
      </c>
      <c r="B14" s="300"/>
      <c r="C14" s="300"/>
      <c r="D14" s="300"/>
      <c r="E14" s="300"/>
      <c r="F14" s="300"/>
      <c r="G14" s="300"/>
      <c r="H14" s="300"/>
      <c r="I14" s="300"/>
      <c r="J14" s="300"/>
      <c r="K14" s="300"/>
      <c r="L14" s="300"/>
      <c r="M14" s="300"/>
      <c r="N14" s="301"/>
    </row>
    <row r="15" spans="1:14" ht="15.75" customHeight="1" x14ac:dyDescent="0.3">
      <c r="A15" s="302"/>
      <c r="B15" s="303"/>
      <c r="C15" s="303"/>
      <c r="D15" s="303"/>
      <c r="E15" s="303"/>
      <c r="F15" s="303"/>
      <c r="G15" s="303"/>
      <c r="H15" s="303"/>
      <c r="I15" s="303"/>
      <c r="J15" s="303"/>
      <c r="K15" s="303"/>
      <c r="L15" s="303"/>
      <c r="M15" s="303"/>
      <c r="N15" s="304"/>
    </row>
    <row r="16" spans="1:14" ht="15.75" customHeight="1" x14ac:dyDescent="0.3">
      <c r="A16" s="275" t="s">
        <v>89</v>
      </c>
      <c r="B16" s="272"/>
      <c r="C16" s="269"/>
      <c r="D16" s="90">
        <f>May!G84</f>
        <v>0</v>
      </c>
      <c r="E16" s="51" t="s">
        <v>239</v>
      </c>
      <c r="F16" s="90">
        <f>'Club Goals'!D18</f>
        <v>0</v>
      </c>
      <c r="G16" s="51" t="s">
        <v>240</v>
      </c>
      <c r="H16" s="100">
        <f>MAX(0,F16-D16)</f>
        <v>0</v>
      </c>
      <c r="I16" s="51" t="s">
        <v>122</v>
      </c>
      <c r="J16" s="101">
        <f>May!E107</f>
        <v>0</v>
      </c>
      <c r="K16" s="51" t="s">
        <v>239</v>
      </c>
      <c r="L16" s="101">
        <f>'Club Goals'!H18</f>
        <v>0</v>
      </c>
      <c r="M16" s="51" t="s">
        <v>240</v>
      </c>
      <c r="N16" s="101">
        <f>MAX(0,L16-J16)</f>
        <v>0</v>
      </c>
    </row>
    <row r="17" spans="1:14" ht="15.75" customHeight="1" x14ac:dyDescent="0.3">
      <c r="A17" s="402" t="s">
        <v>155</v>
      </c>
      <c r="B17" s="272"/>
      <c r="C17" s="269"/>
      <c r="D17" s="89">
        <f ca="1">May!F24</f>
        <v>0</v>
      </c>
      <c r="E17" s="63" t="s">
        <v>239</v>
      </c>
      <c r="F17" s="89">
        <f>'Club Goals'!E40</f>
        <v>0</v>
      </c>
      <c r="G17" s="82" t="s">
        <v>240</v>
      </c>
      <c r="H17" s="128">
        <f ca="1">MAX(0,F17-D17)</f>
        <v>0</v>
      </c>
      <c r="I17" s="51" t="s">
        <v>346</v>
      </c>
      <c r="J17" s="101">
        <f>May!H107</f>
        <v>0</v>
      </c>
      <c r="K17" s="51" t="s">
        <v>239</v>
      </c>
      <c r="L17" s="103">
        <f>'Club Goals'!J18</f>
        <v>0</v>
      </c>
      <c r="M17" s="51" t="s">
        <v>240</v>
      </c>
      <c r="N17" s="101">
        <f t="shared" ref="N17:N18" si="0">MAX(0,L17-J17)</f>
        <v>0</v>
      </c>
    </row>
    <row r="18" spans="1:14" ht="15.75" customHeight="1" x14ac:dyDescent="0.3">
      <c r="A18" s="485" t="s">
        <v>146</v>
      </c>
      <c r="B18" s="132"/>
      <c r="C18" s="264"/>
      <c r="D18" s="94">
        <f>May!T84</f>
        <v>0</v>
      </c>
      <c r="E18" s="83" t="s">
        <v>239</v>
      </c>
      <c r="F18" s="94">
        <f>'Club Goals'!L40</f>
        <v>0</v>
      </c>
      <c r="G18" s="84" t="s">
        <v>240</v>
      </c>
      <c r="H18" s="129">
        <f>MAX(0,F18-D18)</f>
        <v>0</v>
      </c>
      <c r="I18" s="85" t="s">
        <v>137</v>
      </c>
      <c r="J18" s="102">
        <f>May!L107</f>
        <v>0</v>
      </c>
      <c r="K18" s="85" t="s">
        <v>239</v>
      </c>
      <c r="L18" s="104">
        <f>'Club Goals'!L18</f>
        <v>0</v>
      </c>
      <c r="M18" s="85" t="s">
        <v>240</v>
      </c>
      <c r="N18" s="101">
        <f t="shared" si="0"/>
        <v>0</v>
      </c>
    </row>
    <row r="19" spans="1:14" ht="15.75" customHeight="1" x14ac:dyDescent="0.3">
      <c r="A19" s="484"/>
      <c r="B19" s="132"/>
      <c r="C19" s="132"/>
      <c r="D19" s="132"/>
      <c r="E19" s="132"/>
      <c r="F19" s="132"/>
      <c r="G19" s="264"/>
      <c r="H19" s="475"/>
      <c r="I19" s="132"/>
      <c r="J19" s="132"/>
      <c r="K19" s="132"/>
      <c r="L19" s="132"/>
      <c r="M19" s="132"/>
      <c r="N19" s="264"/>
    </row>
    <row r="20" spans="1:14" ht="15.75" customHeight="1" x14ac:dyDescent="0.3">
      <c r="A20" s="274"/>
      <c r="B20" s="274"/>
      <c r="C20" s="274"/>
      <c r="D20" s="274"/>
      <c r="E20" s="274"/>
      <c r="F20" s="274"/>
      <c r="G20" s="267"/>
      <c r="H20" s="133"/>
      <c r="I20" s="136"/>
      <c r="J20" s="136"/>
      <c r="K20" s="136"/>
      <c r="L20" s="136"/>
      <c r="M20" s="136"/>
      <c r="N20" s="265"/>
    </row>
    <row r="21" spans="1:14" ht="15.75" customHeight="1" x14ac:dyDescent="0.3">
      <c r="A21" s="477" t="s">
        <v>241</v>
      </c>
      <c r="B21" s="272"/>
      <c r="C21" s="272"/>
      <c r="D21" s="272"/>
      <c r="E21" s="272"/>
      <c r="F21" s="272"/>
      <c r="G21" s="269"/>
      <c r="H21" s="133"/>
      <c r="I21" s="136"/>
      <c r="J21" s="136"/>
      <c r="K21" s="136"/>
      <c r="L21" s="136"/>
      <c r="M21" s="136"/>
      <c r="N21" s="265"/>
    </row>
    <row r="22" spans="1:14" ht="15.75" customHeight="1" x14ac:dyDescent="0.3">
      <c r="A22" s="324" t="s">
        <v>128</v>
      </c>
      <c r="B22" s="272"/>
      <c r="C22" s="272"/>
      <c r="D22" s="269"/>
      <c r="E22" s="324" t="s">
        <v>242</v>
      </c>
      <c r="F22" s="272"/>
      <c r="G22" s="269"/>
      <c r="H22" s="133"/>
      <c r="I22" s="136"/>
      <c r="J22" s="136"/>
      <c r="K22" s="136"/>
      <c r="L22" s="136"/>
      <c r="M22" s="136"/>
      <c r="N22" s="265"/>
    </row>
    <row r="23" spans="1:14" ht="15.75" customHeight="1" x14ac:dyDescent="0.3">
      <c r="A23" s="478" t="s">
        <v>93</v>
      </c>
      <c r="B23" s="272"/>
      <c r="C23" s="272"/>
      <c r="D23" s="269"/>
      <c r="E23" s="481">
        <f>March!G83</f>
        <v>0</v>
      </c>
      <c r="F23" s="272"/>
      <c r="G23" s="269"/>
      <c r="H23" s="133"/>
      <c r="I23" s="136"/>
      <c r="J23" s="136"/>
      <c r="K23" s="136"/>
      <c r="L23" s="136"/>
      <c r="M23" s="136"/>
      <c r="N23" s="265"/>
    </row>
    <row r="24" spans="1:14" ht="15.75" customHeight="1" x14ac:dyDescent="0.3">
      <c r="A24" s="479" t="s">
        <v>94</v>
      </c>
      <c r="B24" s="473"/>
      <c r="C24" s="473"/>
      <c r="D24" s="474"/>
      <c r="E24" s="472">
        <f>April!G83</f>
        <v>0</v>
      </c>
      <c r="F24" s="473"/>
      <c r="G24" s="474"/>
      <c r="H24" s="133"/>
      <c r="I24" s="136"/>
      <c r="J24" s="136"/>
      <c r="K24" s="136"/>
      <c r="L24" s="136"/>
      <c r="M24" s="136"/>
      <c r="N24" s="265"/>
    </row>
    <row r="25" spans="1:14" ht="15.75" customHeight="1" x14ac:dyDescent="0.3">
      <c r="A25" s="482" t="s">
        <v>95</v>
      </c>
      <c r="B25" s="272"/>
      <c r="C25" s="272"/>
      <c r="D25" s="269"/>
      <c r="E25" s="476">
        <f>May!G83</f>
        <v>0</v>
      </c>
      <c r="F25" s="272"/>
      <c r="G25" s="269"/>
      <c r="H25" s="133"/>
      <c r="I25" s="136"/>
      <c r="J25" s="136"/>
      <c r="K25" s="136"/>
      <c r="L25" s="136"/>
      <c r="M25" s="136"/>
      <c r="N25" s="265"/>
    </row>
    <row r="26" spans="1:14" ht="15.75" customHeight="1" x14ac:dyDescent="0.3">
      <c r="A26" s="483"/>
      <c r="B26" s="132"/>
      <c r="C26" s="132"/>
      <c r="D26" s="132"/>
      <c r="E26" s="132"/>
      <c r="F26" s="132"/>
      <c r="G26" s="264"/>
      <c r="H26" s="133"/>
      <c r="I26" s="136"/>
      <c r="J26" s="136"/>
      <c r="K26" s="136"/>
      <c r="L26" s="136"/>
      <c r="M26" s="136"/>
      <c r="N26" s="265"/>
    </row>
    <row r="27" spans="1:14" ht="15.75" customHeight="1" x14ac:dyDescent="0.3">
      <c r="A27" s="133"/>
      <c r="B27" s="136"/>
      <c r="C27" s="136"/>
      <c r="D27" s="136"/>
      <c r="E27" s="136"/>
      <c r="F27" s="136"/>
      <c r="G27" s="265"/>
      <c r="H27" s="133"/>
      <c r="I27" s="136"/>
      <c r="J27" s="136"/>
      <c r="K27" s="136"/>
      <c r="L27" s="136"/>
      <c r="M27" s="136"/>
      <c r="N27" s="265"/>
    </row>
    <row r="28" spans="1:14" ht="15.75" customHeight="1" x14ac:dyDescent="0.3">
      <c r="A28" s="266"/>
      <c r="B28" s="274"/>
      <c r="C28" s="274"/>
      <c r="D28" s="274"/>
      <c r="E28" s="274"/>
      <c r="F28" s="274"/>
      <c r="G28" s="267"/>
      <c r="H28" s="266"/>
      <c r="I28" s="274"/>
      <c r="J28" s="274"/>
      <c r="K28" s="274"/>
      <c r="L28" s="274"/>
      <c r="M28" s="274"/>
      <c r="N28" s="267"/>
    </row>
    <row r="29" spans="1:14" ht="15.75" customHeight="1" x14ac:dyDescent="0.3">
      <c r="A29" s="480" t="s">
        <v>243</v>
      </c>
      <c r="B29" s="274"/>
      <c r="C29" s="274"/>
      <c r="D29" s="274"/>
      <c r="E29" s="274"/>
      <c r="F29" s="274"/>
      <c r="G29" s="274"/>
      <c r="H29" s="274"/>
      <c r="I29" s="274"/>
      <c r="J29" s="274"/>
      <c r="K29" s="274"/>
      <c r="L29" s="274"/>
      <c r="M29" s="274"/>
      <c r="N29" s="267"/>
    </row>
    <row r="30" spans="1:14" ht="15.6" x14ac:dyDescent="0.3">
      <c r="A30" s="459" t="s">
        <v>184</v>
      </c>
      <c r="B30" s="132"/>
      <c r="C30" s="132"/>
      <c r="D30" s="132"/>
      <c r="E30" s="132"/>
      <c r="F30" s="132"/>
      <c r="G30" s="132"/>
      <c r="H30" s="132"/>
      <c r="I30" s="132"/>
      <c r="J30" s="132"/>
      <c r="K30" s="132"/>
      <c r="L30" s="132"/>
      <c r="M30" s="132"/>
      <c r="N30" s="264"/>
    </row>
    <row r="31" spans="1:14" ht="15.6" x14ac:dyDescent="0.3">
      <c r="A31" s="133"/>
      <c r="B31" s="136"/>
      <c r="C31" s="136"/>
      <c r="D31" s="136"/>
      <c r="E31" s="136"/>
      <c r="F31" s="136"/>
      <c r="G31" s="136"/>
      <c r="H31" s="136"/>
      <c r="I31" s="136"/>
      <c r="J31" s="136"/>
      <c r="K31" s="136"/>
      <c r="L31" s="136"/>
      <c r="M31" s="136"/>
      <c r="N31" s="265"/>
    </row>
    <row r="32" spans="1:14" ht="15.6" x14ac:dyDescent="0.3">
      <c r="A32" s="133"/>
      <c r="B32" s="136"/>
      <c r="C32" s="136"/>
      <c r="D32" s="136"/>
      <c r="E32" s="136"/>
      <c r="F32" s="136"/>
      <c r="G32" s="136"/>
      <c r="H32" s="136"/>
      <c r="I32" s="136"/>
      <c r="J32" s="136"/>
      <c r="K32" s="136"/>
      <c r="L32" s="136"/>
      <c r="M32" s="136"/>
      <c r="N32" s="265"/>
    </row>
    <row r="33" spans="1:14" ht="15.6" x14ac:dyDescent="0.3">
      <c r="A33" s="133"/>
      <c r="B33" s="136"/>
      <c r="C33" s="136"/>
      <c r="D33" s="136"/>
      <c r="E33" s="136"/>
      <c r="F33" s="136"/>
      <c r="G33" s="136"/>
      <c r="H33" s="136"/>
      <c r="I33" s="136"/>
      <c r="J33" s="136"/>
      <c r="K33" s="136"/>
      <c r="L33" s="136"/>
      <c r="M33" s="136"/>
      <c r="N33" s="265"/>
    </row>
    <row r="34" spans="1:14" ht="15.6" x14ac:dyDescent="0.3">
      <c r="A34" s="266"/>
      <c r="B34" s="274"/>
      <c r="C34" s="274"/>
      <c r="D34" s="274"/>
      <c r="E34" s="274"/>
      <c r="F34" s="274"/>
      <c r="G34" s="274"/>
      <c r="H34" s="274"/>
      <c r="I34" s="274"/>
      <c r="J34" s="274"/>
      <c r="K34" s="274"/>
      <c r="L34" s="274"/>
      <c r="M34" s="274"/>
      <c r="N34" s="267"/>
    </row>
    <row r="35" spans="1:14" ht="15.75" customHeight="1" x14ac:dyDescent="0.3">
      <c r="A35" s="418" t="s">
        <v>244</v>
      </c>
      <c r="B35" s="272"/>
      <c r="C35" s="272"/>
      <c r="D35" s="272"/>
      <c r="E35" s="272"/>
      <c r="F35" s="272"/>
      <c r="G35" s="272"/>
      <c r="H35" s="272"/>
      <c r="I35" s="272"/>
      <c r="J35" s="272"/>
      <c r="K35" s="272"/>
      <c r="L35" s="272"/>
      <c r="M35" s="272"/>
      <c r="N35" s="269"/>
    </row>
    <row r="36" spans="1:14" ht="15.6" x14ac:dyDescent="0.3">
      <c r="A36" s="459" t="s">
        <v>184</v>
      </c>
      <c r="B36" s="132"/>
      <c r="C36" s="132"/>
      <c r="D36" s="132"/>
      <c r="E36" s="132"/>
      <c r="F36" s="132"/>
      <c r="G36" s="132"/>
      <c r="H36" s="132"/>
      <c r="I36" s="132"/>
      <c r="J36" s="132"/>
      <c r="K36" s="132"/>
      <c r="L36" s="132"/>
      <c r="M36" s="132"/>
      <c r="N36" s="264"/>
    </row>
    <row r="37" spans="1:14" ht="15.6" x14ac:dyDescent="0.3">
      <c r="A37" s="133"/>
      <c r="B37" s="136"/>
      <c r="C37" s="136"/>
      <c r="D37" s="136"/>
      <c r="E37" s="136"/>
      <c r="F37" s="136"/>
      <c r="G37" s="136"/>
      <c r="H37" s="136"/>
      <c r="I37" s="136"/>
      <c r="J37" s="136"/>
      <c r="K37" s="136"/>
      <c r="L37" s="136"/>
      <c r="M37" s="136"/>
      <c r="N37" s="265"/>
    </row>
    <row r="38" spans="1:14" ht="15.6" x14ac:dyDescent="0.3">
      <c r="A38" s="133"/>
      <c r="B38" s="136"/>
      <c r="C38" s="136"/>
      <c r="D38" s="136"/>
      <c r="E38" s="136"/>
      <c r="F38" s="136"/>
      <c r="G38" s="136"/>
      <c r="H38" s="136"/>
      <c r="I38" s="136"/>
      <c r="J38" s="136"/>
      <c r="K38" s="136"/>
      <c r="L38" s="136"/>
      <c r="M38" s="136"/>
      <c r="N38" s="265"/>
    </row>
    <row r="39" spans="1:14" ht="15.6" x14ac:dyDescent="0.3">
      <c r="A39" s="133"/>
      <c r="B39" s="136"/>
      <c r="C39" s="136"/>
      <c r="D39" s="136"/>
      <c r="E39" s="136"/>
      <c r="F39" s="136"/>
      <c r="G39" s="136"/>
      <c r="H39" s="136"/>
      <c r="I39" s="136"/>
      <c r="J39" s="136"/>
      <c r="K39" s="136"/>
      <c r="L39" s="136"/>
      <c r="M39" s="136"/>
      <c r="N39" s="265"/>
    </row>
    <row r="40" spans="1:14" ht="15.6" x14ac:dyDescent="0.3">
      <c r="A40" s="266"/>
      <c r="B40" s="274"/>
      <c r="C40" s="274"/>
      <c r="D40" s="274"/>
      <c r="E40" s="274"/>
      <c r="F40" s="274"/>
      <c r="G40" s="274"/>
      <c r="H40" s="274"/>
      <c r="I40" s="274"/>
      <c r="J40" s="274"/>
      <c r="K40" s="274"/>
      <c r="L40" s="274"/>
      <c r="M40" s="274"/>
      <c r="N40" s="267"/>
    </row>
    <row r="41" spans="1:14" ht="15.75" customHeight="1" x14ac:dyDescent="0.3">
      <c r="A41" s="418" t="s">
        <v>245</v>
      </c>
      <c r="B41" s="272"/>
      <c r="C41" s="272"/>
      <c r="D41" s="272"/>
      <c r="E41" s="272"/>
      <c r="F41" s="272"/>
      <c r="G41" s="272"/>
      <c r="H41" s="272"/>
      <c r="I41" s="272"/>
      <c r="J41" s="272"/>
      <c r="K41" s="272"/>
      <c r="L41" s="272"/>
      <c r="M41" s="272"/>
      <c r="N41" s="269"/>
    </row>
    <row r="42" spans="1:14" ht="15.6" x14ac:dyDescent="0.3">
      <c r="A42" s="459" t="s">
        <v>184</v>
      </c>
      <c r="B42" s="132"/>
      <c r="C42" s="132"/>
      <c r="D42" s="132"/>
      <c r="E42" s="132"/>
      <c r="F42" s="132"/>
      <c r="G42" s="132"/>
      <c r="H42" s="132"/>
      <c r="I42" s="132"/>
      <c r="J42" s="132"/>
      <c r="K42" s="132"/>
      <c r="L42" s="132"/>
      <c r="M42" s="132"/>
      <c r="N42" s="264"/>
    </row>
    <row r="43" spans="1:14" ht="15.6" x14ac:dyDescent="0.3">
      <c r="A43" s="133"/>
      <c r="B43" s="136"/>
      <c r="C43" s="136"/>
      <c r="D43" s="136"/>
      <c r="E43" s="136"/>
      <c r="F43" s="136"/>
      <c r="G43" s="136"/>
      <c r="H43" s="136"/>
      <c r="I43" s="136"/>
      <c r="J43" s="136"/>
      <c r="K43" s="136"/>
      <c r="L43" s="136"/>
      <c r="M43" s="136"/>
      <c r="N43" s="265"/>
    </row>
    <row r="44" spans="1:14" ht="15.6" x14ac:dyDescent="0.3">
      <c r="A44" s="133"/>
      <c r="B44" s="136"/>
      <c r="C44" s="136"/>
      <c r="D44" s="136"/>
      <c r="E44" s="136"/>
      <c r="F44" s="136"/>
      <c r="G44" s="136"/>
      <c r="H44" s="136"/>
      <c r="I44" s="136"/>
      <c r="J44" s="136"/>
      <c r="K44" s="136"/>
      <c r="L44" s="136"/>
      <c r="M44" s="136"/>
      <c r="N44" s="265"/>
    </row>
    <row r="45" spans="1:14" ht="15.6" x14ac:dyDescent="0.3">
      <c r="A45" s="133"/>
      <c r="B45" s="136"/>
      <c r="C45" s="136"/>
      <c r="D45" s="136"/>
      <c r="E45" s="136"/>
      <c r="F45" s="136"/>
      <c r="G45" s="136"/>
      <c r="H45" s="136"/>
      <c r="I45" s="136"/>
      <c r="J45" s="136"/>
      <c r="K45" s="136"/>
      <c r="L45" s="136"/>
      <c r="M45" s="136"/>
      <c r="N45" s="265"/>
    </row>
    <row r="46" spans="1:14" ht="15.6" x14ac:dyDescent="0.3">
      <c r="A46" s="266"/>
      <c r="B46" s="274"/>
      <c r="C46" s="274"/>
      <c r="D46" s="274"/>
      <c r="E46" s="274"/>
      <c r="F46" s="274"/>
      <c r="G46" s="274"/>
      <c r="H46" s="274"/>
      <c r="I46" s="274"/>
      <c r="J46" s="274"/>
      <c r="K46" s="274"/>
      <c r="L46" s="274"/>
      <c r="M46" s="274"/>
      <c r="N46" s="267"/>
    </row>
    <row r="47" spans="1:14" ht="15.75" customHeight="1" x14ac:dyDescent="0.3">
      <c r="A47" s="418" t="s">
        <v>246</v>
      </c>
      <c r="B47" s="272"/>
      <c r="C47" s="272"/>
      <c r="D47" s="272"/>
      <c r="E47" s="272"/>
      <c r="F47" s="272"/>
      <c r="G47" s="272"/>
      <c r="H47" s="272"/>
      <c r="I47" s="272"/>
      <c r="J47" s="272"/>
      <c r="K47" s="272"/>
      <c r="L47" s="272"/>
      <c r="M47" s="272"/>
      <c r="N47" s="269"/>
    </row>
    <row r="48" spans="1:14" ht="15.75" customHeight="1" x14ac:dyDescent="0.3">
      <c r="A48" s="86">
        <v>1</v>
      </c>
      <c r="B48" s="289"/>
      <c r="C48" s="272"/>
      <c r="D48" s="272"/>
      <c r="E48" s="272"/>
      <c r="F48" s="272"/>
      <c r="G48" s="272"/>
      <c r="H48" s="272"/>
      <c r="I48" s="272"/>
      <c r="J48" s="272"/>
      <c r="K48" s="272"/>
      <c r="L48" s="272"/>
      <c r="M48" s="272"/>
      <c r="N48" s="269"/>
    </row>
    <row r="49" spans="1:14" ht="15.75" customHeight="1" x14ac:dyDescent="0.3">
      <c r="A49" s="86">
        <v>2</v>
      </c>
      <c r="B49" s="289"/>
      <c r="C49" s="272"/>
      <c r="D49" s="272"/>
      <c r="E49" s="272"/>
      <c r="F49" s="272"/>
      <c r="G49" s="272"/>
      <c r="H49" s="272"/>
      <c r="I49" s="272"/>
      <c r="J49" s="272"/>
      <c r="K49" s="272"/>
      <c r="L49" s="272"/>
      <c r="M49" s="272"/>
      <c r="N49" s="269"/>
    </row>
    <row r="50" spans="1:14" ht="15.75" customHeight="1" x14ac:dyDescent="0.3">
      <c r="A50" s="86">
        <v>3</v>
      </c>
      <c r="B50" s="289"/>
      <c r="C50" s="272"/>
      <c r="D50" s="272"/>
      <c r="E50" s="272"/>
      <c r="F50" s="272"/>
      <c r="G50" s="272"/>
      <c r="H50" s="272"/>
      <c r="I50" s="272"/>
      <c r="J50" s="272"/>
      <c r="K50" s="272"/>
      <c r="L50" s="272"/>
      <c r="M50" s="272"/>
      <c r="N50" s="269"/>
    </row>
    <row r="51" spans="1:14" ht="15.75" customHeight="1" x14ac:dyDescent="0.3">
      <c r="A51" s="86">
        <v>4</v>
      </c>
      <c r="B51" s="289"/>
      <c r="C51" s="272"/>
      <c r="D51" s="272"/>
      <c r="E51" s="272"/>
      <c r="F51" s="272"/>
      <c r="G51" s="272"/>
      <c r="H51" s="272"/>
      <c r="I51" s="272"/>
      <c r="J51" s="272"/>
      <c r="K51" s="272"/>
      <c r="L51" s="272"/>
      <c r="M51" s="272"/>
      <c r="N51" s="269"/>
    </row>
    <row r="52" spans="1:14" ht="15.75" customHeight="1" x14ac:dyDescent="0.3">
      <c r="A52" s="86">
        <v>5</v>
      </c>
      <c r="B52" s="289"/>
      <c r="C52" s="272"/>
      <c r="D52" s="272"/>
      <c r="E52" s="272"/>
      <c r="F52" s="272"/>
      <c r="G52" s="272"/>
      <c r="H52" s="272"/>
      <c r="I52" s="272"/>
      <c r="J52" s="272"/>
      <c r="K52" s="272"/>
      <c r="L52" s="272"/>
      <c r="M52" s="272"/>
      <c r="N52" s="269"/>
    </row>
    <row r="53" spans="1:14" ht="15.75" customHeight="1" x14ac:dyDescent="0.3">
      <c r="A53" s="418" t="s">
        <v>247</v>
      </c>
      <c r="B53" s="272"/>
      <c r="C53" s="272"/>
      <c r="D53" s="272"/>
      <c r="E53" s="272"/>
      <c r="F53" s="272"/>
      <c r="G53" s="272"/>
      <c r="H53" s="272"/>
      <c r="I53" s="272"/>
      <c r="J53" s="272"/>
      <c r="K53" s="272"/>
      <c r="L53" s="272"/>
      <c r="M53" s="272"/>
      <c r="N53" s="269"/>
    </row>
    <row r="54" spans="1:14" ht="15.75" customHeight="1" x14ac:dyDescent="0.3">
      <c r="A54" s="86">
        <v>1</v>
      </c>
      <c r="B54" s="289"/>
      <c r="C54" s="272"/>
      <c r="D54" s="272"/>
      <c r="E54" s="272"/>
      <c r="F54" s="272"/>
      <c r="G54" s="272"/>
      <c r="H54" s="272"/>
      <c r="I54" s="272"/>
      <c r="J54" s="272"/>
      <c r="K54" s="272"/>
      <c r="L54" s="272"/>
      <c r="M54" s="272"/>
      <c r="N54" s="269"/>
    </row>
    <row r="55" spans="1:14" ht="15.75" customHeight="1" x14ac:dyDescent="0.3">
      <c r="A55" s="86">
        <v>2</v>
      </c>
      <c r="B55" s="289"/>
      <c r="C55" s="272"/>
      <c r="D55" s="272"/>
      <c r="E55" s="272"/>
      <c r="F55" s="272"/>
      <c r="G55" s="272"/>
      <c r="H55" s="272"/>
      <c r="I55" s="272"/>
      <c r="J55" s="272"/>
      <c r="K55" s="272"/>
      <c r="L55" s="272"/>
      <c r="M55" s="272"/>
      <c r="N55" s="269"/>
    </row>
    <row r="56" spans="1:14" ht="15.75" customHeight="1" x14ac:dyDescent="0.3">
      <c r="A56" s="86">
        <v>3</v>
      </c>
      <c r="B56" s="289"/>
      <c r="C56" s="272"/>
      <c r="D56" s="272"/>
      <c r="E56" s="272"/>
      <c r="F56" s="272"/>
      <c r="G56" s="272"/>
      <c r="H56" s="272"/>
      <c r="I56" s="272"/>
      <c r="J56" s="272"/>
      <c r="K56" s="272"/>
      <c r="L56" s="272"/>
      <c r="M56" s="272"/>
      <c r="N56" s="269"/>
    </row>
    <row r="57" spans="1:14" ht="15.75" customHeight="1" x14ac:dyDescent="0.3">
      <c r="A57" s="86">
        <v>4</v>
      </c>
      <c r="B57" s="289"/>
      <c r="C57" s="272"/>
      <c r="D57" s="272"/>
      <c r="E57" s="272"/>
      <c r="F57" s="272"/>
      <c r="G57" s="272"/>
      <c r="H57" s="272"/>
      <c r="I57" s="272"/>
      <c r="J57" s="272"/>
      <c r="K57" s="272"/>
      <c r="L57" s="272"/>
      <c r="M57" s="272"/>
      <c r="N57" s="269"/>
    </row>
    <row r="58" spans="1:14" ht="15.75" customHeight="1" x14ac:dyDescent="0.3">
      <c r="A58" s="86">
        <v>5</v>
      </c>
      <c r="B58" s="289"/>
      <c r="C58" s="272"/>
      <c r="D58" s="272"/>
      <c r="E58" s="272"/>
      <c r="F58" s="272"/>
      <c r="G58" s="272"/>
      <c r="H58" s="272"/>
      <c r="I58" s="272"/>
      <c r="J58" s="272"/>
      <c r="K58" s="272"/>
      <c r="L58" s="272"/>
      <c r="M58" s="272"/>
      <c r="N58" s="269"/>
    </row>
  </sheetData>
  <mergeCells count="37">
    <mergeCell ref="A19:G20"/>
    <mergeCell ref="A1:N10"/>
    <mergeCell ref="A18:C18"/>
    <mergeCell ref="A14:N15"/>
    <mergeCell ref="A35:N35"/>
    <mergeCell ref="A36:N40"/>
    <mergeCell ref="A41:N41"/>
    <mergeCell ref="E23:G23"/>
    <mergeCell ref="A25:D25"/>
    <mergeCell ref="A26:G28"/>
    <mergeCell ref="A42:N46"/>
    <mergeCell ref="A47:N47"/>
    <mergeCell ref="A16:C16"/>
    <mergeCell ref="A17:C17"/>
    <mergeCell ref="A11:N11"/>
    <mergeCell ref="A12:N13"/>
    <mergeCell ref="E24:G24"/>
    <mergeCell ref="H19:N28"/>
    <mergeCell ref="E22:G22"/>
    <mergeCell ref="E25:G25"/>
    <mergeCell ref="A21:G21"/>
    <mergeCell ref="A22:D22"/>
    <mergeCell ref="A23:D23"/>
    <mergeCell ref="A24:D24"/>
    <mergeCell ref="A29:N29"/>
    <mergeCell ref="A30:N34"/>
    <mergeCell ref="B57:N57"/>
    <mergeCell ref="B58:N58"/>
    <mergeCell ref="B48:N48"/>
    <mergeCell ref="B49:N49"/>
    <mergeCell ref="B50:N50"/>
    <mergeCell ref="B51:N51"/>
    <mergeCell ref="B52:N52"/>
    <mergeCell ref="A53:N53"/>
    <mergeCell ref="B54:N54"/>
    <mergeCell ref="B55:N55"/>
    <mergeCell ref="B56:N56"/>
  </mergeCells>
  <pageMargins left="0.7" right="0.7" top="0.75" bottom="0.75" header="0.3" footer="0.3"/>
  <pageSetup scale="54"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Z978"/>
  <sheetViews>
    <sheetView view="pageBreakPreview" topLeftCell="A3" zoomScaleNormal="100" zoomScaleSheetLayoutView="100" workbookViewId="0">
      <selection activeCell="A11" sqref="A11:Z12"/>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486" t="s">
        <v>96</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7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7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75" customHeight="1" x14ac:dyDescent="0.3">
      <c r="A83" s="66" t="s">
        <v>325</v>
      </c>
      <c r="B83" s="91">
        <f>E106</f>
        <v>0</v>
      </c>
      <c r="C83" s="91">
        <f>H106</f>
        <v>0</v>
      </c>
      <c r="D83" s="91">
        <f>L106</f>
        <v>0</v>
      </c>
      <c r="E83" s="285"/>
      <c r="F83" s="91">
        <f>J118</f>
        <v>0</v>
      </c>
      <c r="G83" s="90">
        <f>SUM(G146:G348)</f>
        <v>0</v>
      </c>
      <c r="H83" s="90">
        <f>SUM(H146:H348)</f>
        <v>0</v>
      </c>
      <c r="I83" s="90">
        <f>SUM(I146:I348)</f>
        <v>0</v>
      </c>
      <c r="J83" s="89">
        <f t="shared" ref="J83:Z83" si="0">COUNTIF(J146:J348,"x")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B83+May!B84</f>
        <v>0</v>
      </c>
      <c r="C84" s="92">
        <f>C83+May!C84</f>
        <v>0</v>
      </c>
      <c r="D84" s="92">
        <f>D83+May!D84</f>
        <v>0</v>
      </c>
      <c r="E84" s="286"/>
      <c r="F84" s="92">
        <f>F83+May!F84</f>
        <v>0</v>
      </c>
      <c r="G84" s="93">
        <f>G83+May!G84</f>
        <v>0</v>
      </c>
      <c r="H84" s="93">
        <f>H83+May!H84</f>
        <v>0</v>
      </c>
      <c r="I84" s="93">
        <f>I83+May!I84</f>
        <v>0</v>
      </c>
      <c r="J84" s="94">
        <f>J83+May!J84</f>
        <v>0</v>
      </c>
      <c r="K84" s="94">
        <f>K83+May!K84</f>
        <v>0</v>
      </c>
      <c r="L84" s="94">
        <f>L83+May!L84</f>
        <v>0</v>
      </c>
      <c r="M84" s="94">
        <f>M83+May!M84</f>
        <v>0</v>
      </c>
      <c r="N84" s="94">
        <f>N83+May!N84</f>
        <v>0</v>
      </c>
      <c r="O84" s="94">
        <f>O83+May!O84</f>
        <v>0</v>
      </c>
      <c r="P84" s="94">
        <f>P83+May!P84</f>
        <v>0</v>
      </c>
      <c r="Q84" s="94">
        <f>Q83+May!Q84</f>
        <v>0</v>
      </c>
      <c r="R84" s="94">
        <f>R83+May!R84</f>
        <v>0</v>
      </c>
      <c r="S84" s="94">
        <f>S83+May!S84</f>
        <v>0</v>
      </c>
      <c r="T84" s="94">
        <f>T83+May!T84</f>
        <v>0</v>
      </c>
      <c r="U84" s="94">
        <f>U83+May!U84</f>
        <v>0</v>
      </c>
      <c r="V84" s="94">
        <f>V83+May!V84</f>
        <v>0</v>
      </c>
      <c r="W84" s="94">
        <f>W83+May!W84</f>
        <v>0</v>
      </c>
      <c r="X84" s="94">
        <f>X83+May!X84</f>
        <v>0</v>
      </c>
      <c r="Y84" s="94">
        <f>Y83+May!Y84</f>
        <v>0</v>
      </c>
      <c r="Z84" s="94">
        <f>Z83+May!Z84</f>
        <v>0</v>
      </c>
    </row>
    <row r="85" spans="1:26" ht="18"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248</v>
      </c>
      <c r="J86" s="134"/>
      <c r="K86" s="134"/>
      <c r="L86" s="265"/>
      <c r="M86" s="433" t="s">
        <v>202</v>
      </c>
      <c r="N86" s="134"/>
      <c r="O86" s="134"/>
      <c r="P86" s="134"/>
      <c r="Q86" s="134"/>
      <c r="R86" s="265"/>
      <c r="S86" s="450" t="s">
        <v>203</v>
      </c>
      <c r="T86" s="134"/>
      <c r="U86" s="134"/>
      <c r="V86" s="265"/>
      <c r="W86" s="450" t="s">
        <v>204</v>
      </c>
      <c r="X86" s="134"/>
      <c r="Y86" s="134"/>
      <c r="Z86" s="265"/>
    </row>
    <row r="87" spans="1:26" ht="15.7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7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7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8"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8"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249</v>
      </c>
      <c r="F95" s="272"/>
      <c r="G95" s="269"/>
      <c r="H95" s="454" t="s">
        <v>341</v>
      </c>
      <c r="I95" s="272"/>
      <c r="J95" s="272"/>
      <c r="K95" s="269"/>
      <c r="L95" s="452" t="s">
        <v>250</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7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5.75"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E106+May!E107</f>
        <v>0</v>
      </c>
      <c r="F107" s="312"/>
      <c r="G107" s="310"/>
      <c r="H107" s="322">
        <f>H106+May!H107</f>
        <v>0</v>
      </c>
      <c r="I107" s="312"/>
      <c r="J107" s="312"/>
      <c r="K107" s="310"/>
      <c r="L107" s="322">
        <f>L106+May!L107</f>
        <v>0</v>
      </c>
      <c r="M107" s="312"/>
      <c r="N107" s="312"/>
      <c r="O107" s="312"/>
      <c r="P107" s="312"/>
      <c r="Q107" s="310"/>
      <c r="R107" s="266"/>
      <c r="S107" s="274"/>
      <c r="T107" s="274"/>
      <c r="U107" s="274"/>
      <c r="V107" s="274"/>
      <c r="W107" s="267"/>
      <c r="X107" s="322">
        <f>SUM(E107:W107)</f>
        <v>0</v>
      </c>
      <c r="Y107" s="312"/>
      <c r="Z107" s="310"/>
    </row>
    <row r="108" spans="1:26" ht="15.7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5.7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J118+May!J119</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8"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J135+May!J136</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13"/>
      <c r="B146" s="269"/>
      <c r="C146" s="289"/>
      <c r="D146" s="272"/>
      <c r="E146" s="269"/>
      <c r="F146" s="78"/>
      <c r="G146" s="79"/>
      <c r="H146" s="80"/>
      <c r="I146" s="81"/>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21" customHeight="1" x14ac:dyDescent="0.3"/>
    <row r="247" spans="1:26" ht="21" customHeight="1" x14ac:dyDescent="0.3"/>
    <row r="248" spans="1:26" ht="21" customHeight="1" x14ac:dyDescent="0.3"/>
    <row r="249" spans="1:26" ht="21" customHeight="1" x14ac:dyDescent="0.3"/>
    <row r="250" spans="1:26" ht="21" customHeight="1" x14ac:dyDescent="0.3"/>
    <row r="251" spans="1:26" ht="21" customHeight="1" x14ac:dyDescent="0.3"/>
    <row r="252" spans="1:26" ht="21" customHeight="1" x14ac:dyDescent="0.3"/>
    <row r="253" spans="1:26" ht="21" customHeight="1" x14ac:dyDescent="0.3"/>
    <row r="254" spans="1:26" ht="21" customHeight="1" x14ac:dyDescent="0.3"/>
    <row r="255" spans="1:26" ht="21" customHeight="1" x14ac:dyDescent="0.3"/>
    <row r="256" spans="1:26" ht="21" customHeight="1" x14ac:dyDescent="0.3"/>
    <row r="257" ht="21" customHeight="1" x14ac:dyDescent="0.3"/>
    <row r="258" ht="21" customHeight="1" x14ac:dyDescent="0.3"/>
    <row r="259" ht="21" customHeight="1" x14ac:dyDescent="0.3"/>
    <row r="260" ht="21" customHeight="1" x14ac:dyDescent="0.3"/>
    <row r="261" ht="21" customHeight="1" x14ac:dyDescent="0.3"/>
    <row r="262" ht="21" customHeight="1" x14ac:dyDescent="0.3"/>
    <row r="263" ht="21" customHeight="1" x14ac:dyDescent="0.3"/>
    <row r="264" ht="21" customHeight="1" x14ac:dyDescent="0.3"/>
    <row r="265" ht="21" customHeight="1" x14ac:dyDescent="0.3"/>
    <row r="266" ht="21" customHeight="1" x14ac:dyDescent="0.3"/>
    <row r="267" ht="21" customHeight="1" x14ac:dyDescent="0.3"/>
    <row r="268" ht="21" customHeight="1" x14ac:dyDescent="0.3"/>
    <row r="269" ht="21" customHeight="1" x14ac:dyDescent="0.3"/>
    <row r="270" ht="21" customHeight="1" x14ac:dyDescent="0.3"/>
    <row r="271" ht="21" customHeight="1" x14ac:dyDescent="0.3"/>
    <row r="272" ht="21" customHeight="1" x14ac:dyDescent="0.3"/>
    <row r="273" ht="21" customHeight="1" x14ac:dyDescent="0.3"/>
    <row r="274" ht="21" customHeight="1" x14ac:dyDescent="0.3"/>
    <row r="275" ht="21" customHeight="1" x14ac:dyDescent="0.3"/>
    <row r="276" ht="21" customHeight="1" x14ac:dyDescent="0.3"/>
    <row r="277" ht="21" customHeight="1" x14ac:dyDescent="0.3"/>
    <row r="278" ht="21" customHeight="1" x14ac:dyDescent="0.3"/>
    <row r="279" ht="21" customHeight="1" x14ac:dyDescent="0.3"/>
    <row r="280" ht="21" customHeight="1" x14ac:dyDescent="0.3"/>
    <row r="281" ht="21" customHeight="1" x14ac:dyDescent="0.3"/>
    <row r="282" ht="21" customHeight="1" x14ac:dyDescent="0.3"/>
    <row r="283" ht="21" customHeight="1" x14ac:dyDescent="0.3"/>
    <row r="284" ht="21" customHeight="1" x14ac:dyDescent="0.3"/>
    <row r="285" ht="21" customHeight="1" x14ac:dyDescent="0.3"/>
    <row r="286" ht="21" customHeight="1" x14ac:dyDescent="0.3"/>
    <row r="287" ht="21" customHeight="1" x14ac:dyDescent="0.3"/>
    <row r="288" ht="21" customHeight="1" x14ac:dyDescent="0.3"/>
    <row r="289" ht="21" customHeight="1" x14ac:dyDescent="0.3"/>
    <row r="290" ht="21" customHeight="1" x14ac:dyDescent="0.3"/>
    <row r="291" ht="21" customHeight="1" x14ac:dyDescent="0.3"/>
    <row r="292" ht="21" customHeight="1" x14ac:dyDescent="0.3"/>
    <row r="293" ht="21" customHeight="1" x14ac:dyDescent="0.3"/>
    <row r="294" ht="21" customHeight="1" x14ac:dyDescent="0.3"/>
    <row r="295" ht="21" customHeight="1" x14ac:dyDescent="0.3"/>
    <row r="296" ht="21" customHeight="1" x14ac:dyDescent="0.3"/>
    <row r="297" ht="21" customHeight="1" x14ac:dyDescent="0.3"/>
    <row r="298" ht="21" customHeight="1" x14ac:dyDescent="0.3"/>
    <row r="299" ht="21" customHeight="1" x14ac:dyDescent="0.3"/>
    <row r="300" ht="21" customHeight="1" x14ac:dyDescent="0.3"/>
    <row r="301" ht="21" customHeight="1" x14ac:dyDescent="0.3"/>
    <row r="302" ht="21" customHeight="1" x14ac:dyDescent="0.3"/>
    <row r="303" ht="21" customHeight="1" x14ac:dyDescent="0.3"/>
    <row r="304" ht="21" customHeight="1" x14ac:dyDescent="0.3"/>
    <row r="305" ht="21" customHeight="1" x14ac:dyDescent="0.3"/>
    <row r="306" ht="21" customHeight="1" x14ac:dyDescent="0.3"/>
    <row r="307" ht="21" customHeight="1" x14ac:dyDescent="0.3"/>
    <row r="308" ht="21" customHeight="1" x14ac:dyDescent="0.3"/>
    <row r="309" ht="21" customHeight="1" x14ac:dyDescent="0.3"/>
    <row r="310" ht="21" customHeight="1" x14ac:dyDescent="0.3"/>
    <row r="311" ht="21" customHeight="1" x14ac:dyDescent="0.3"/>
    <row r="312" ht="21" customHeight="1" x14ac:dyDescent="0.3"/>
    <row r="313" ht="21" customHeight="1" x14ac:dyDescent="0.3"/>
    <row r="314" ht="21" customHeight="1" x14ac:dyDescent="0.3"/>
    <row r="315" ht="21" customHeight="1" x14ac:dyDescent="0.3"/>
    <row r="316" ht="21" customHeight="1" x14ac:dyDescent="0.3"/>
    <row r="317" ht="21" customHeight="1" x14ac:dyDescent="0.3"/>
    <row r="318" ht="21" customHeight="1" x14ac:dyDescent="0.3"/>
    <row r="319" ht="21" customHeight="1" x14ac:dyDescent="0.3"/>
    <row r="320" ht="21" customHeight="1" x14ac:dyDescent="0.3"/>
    <row r="321" ht="21" customHeight="1" x14ac:dyDescent="0.3"/>
    <row r="322" ht="21" customHeight="1" x14ac:dyDescent="0.3"/>
    <row r="323" ht="21" customHeight="1" x14ac:dyDescent="0.3"/>
    <row r="324" ht="21" customHeight="1" x14ac:dyDescent="0.3"/>
    <row r="325" ht="21" customHeight="1" x14ac:dyDescent="0.3"/>
    <row r="326" ht="21" customHeight="1" x14ac:dyDescent="0.3"/>
    <row r="327" ht="21" customHeight="1" x14ac:dyDescent="0.3"/>
    <row r="328" ht="21" customHeight="1" x14ac:dyDescent="0.3"/>
    <row r="329" ht="21" customHeight="1" x14ac:dyDescent="0.3"/>
    <row r="330" ht="21" customHeight="1" x14ac:dyDescent="0.3"/>
    <row r="331" ht="21" customHeight="1" x14ac:dyDescent="0.3"/>
    <row r="332" ht="21" customHeight="1" x14ac:dyDescent="0.3"/>
    <row r="333" ht="21" customHeight="1" x14ac:dyDescent="0.3"/>
    <row r="334" ht="21" customHeight="1" x14ac:dyDescent="0.3"/>
    <row r="335" ht="21" customHeight="1" x14ac:dyDescent="0.3"/>
    <row r="336" ht="21" customHeight="1" x14ac:dyDescent="0.3"/>
    <row r="337" ht="21" customHeight="1" x14ac:dyDescent="0.3"/>
    <row r="338" ht="21" customHeight="1" x14ac:dyDescent="0.3"/>
    <row r="339" ht="21" customHeight="1" x14ac:dyDescent="0.3"/>
    <row r="340" ht="21" customHeight="1" x14ac:dyDescent="0.3"/>
    <row r="341" ht="21" customHeight="1" x14ac:dyDescent="0.3"/>
    <row r="342" ht="21" customHeight="1" x14ac:dyDescent="0.3"/>
    <row r="343" ht="21" customHeight="1" x14ac:dyDescent="0.3"/>
    <row r="344" ht="21" customHeight="1" x14ac:dyDescent="0.3"/>
    <row r="345" ht="21" customHeight="1" x14ac:dyDescent="0.3"/>
    <row r="346" ht="21" customHeight="1" x14ac:dyDescent="0.3"/>
    <row r="347" ht="21" customHeight="1" x14ac:dyDescent="0.3"/>
    <row r="348" ht="21" customHeight="1" x14ac:dyDescent="0.3"/>
    <row r="349" ht="21" customHeight="1" x14ac:dyDescent="0.3"/>
    <row r="350" ht="21" customHeight="1" x14ac:dyDescent="0.3"/>
    <row r="351" ht="21" customHeight="1" x14ac:dyDescent="0.3"/>
    <row r="352" ht="21" customHeight="1" x14ac:dyDescent="0.3"/>
    <row r="353" ht="21" customHeight="1" x14ac:dyDescent="0.3"/>
    <row r="354" ht="21" customHeight="1" x14ac:dyDescent="0.3"/>
    <row r="355" ht="21" customHeight="1" x14ac:dyDescent="0.3"/>
    <row r="356" ht="21" customHeight="1" x14ac:dyDescent="0.3"/>
    <row r="357" ht="21" customHeight="1" x14ac:dyDescent="0.3"/>
    <row r="358" ht="21" customHeight="1" x14ac:dyDescent="0.3"/>
    <row r="359" ht="21" customHeight="1" x14ac:dyDescent="0.3"/>
    <row r="360" ht="21" customHeight="1" x14ac:dyDescent="0.3"/>
    <row r="361" ht="21" customHeight="1" x14ac:dyDescent="0.3"/>
    <row r="362" ht="21" customHeight="1" x14ac:dyDescent="0.3"/>
    <row r="363" ht="21" customHeight="1" x14ac:dyDescent="0.3"/>
    <row r="364" ht="21" customHeight="1" x14ac:dyDescent="0.3"/>
    <row r="365" ht="21" customHeight="1" x14ac:dyDescent="0.3"/>
    <row r="366" ht="21" customHeight="1" x14ac:dyDescent="0.3"/>
    <row r="367" ht="21" customHeight="1" x14ac:dyDescent="0.3"/>
    <row r="368" ht="21" customHeight="1" x14ac:dyDescent="0.3"/>
    <row r="369" ht="21" customHeight="1" x14ac:dyDescent="0.3"/>
    <row r="370" ht="21" customHeight="1" x14ac:dyDescent="0.3"/>
    <row r="371" ht="21" customHeight="1" x14ac:dyDescent="0.3"/>
    <row r="372" ht="21" customHeight="1" x14ac:dyDescent="0.3"/>
    <row r="373" ht="21" customHeight="1" x14ac:dyDescent="0.3"/>
    <row r="374" ht="21" customHeight="1" x14ac:dyDescent="0.3"/>
    <row r="375" ht="21" customHeight="1" x14ac:dyDescent="0.3"/>
    <row r="376" ht="21" customHeight="1" x14ac:dyDescent="0.3"/>
    <row r="377" ht="21" customHeight="1" x14ac:dyDescent="0.3"/>
    <row r="378" ht="21" customHeight="1" x14ac:dyDescent="0.3"/>
    <row r="379" ht="21" customHeight="1" x14ac:dyDescent="0.3"/>
    <row r="380" ht="21" customHeight="1" x14ac:dyDescent="0.3"/>
    <row r="381" ht="21" customHeight="1" x14ac:dyDescent="0.3"/>
    <row r="382" ht="21" customHeight="1" x14ac:dyDescent="0.3"/>
    <row r="383" ht="21" customHeight="1" x14ac:dyDescent="0.3"/>
    <row r="384" ht="21" customHeight="1" x14ac:dyDescent="0.3"/>
    <row r="385" ht="21" customHeight="1" x14ac:dyDescent="0.3"/>
    <row r="386" ht="21" customHeight="1" x14ac:dyDescent="0.3"/>
    <row r="387" ht="21" customHeight="1" x14ac:dyDescent="0.3"/>
    <row r="388" ht="21" customHeight="1" x14ac:dyDescent="0.3"/>
    <row r="389" ht="21" customHeight="1" x14ac:dyDescent="0.3"/>
    <row r="390" ht="21" customHeight="1" x14ac:dyDescent="0.3"/>
    <row r="391" ht="21" customHeight="1" x14ac:dyDescent="0.3"/>
    <row r="392" ht="21" customHeight="1" x14ac:dyDescent="0.3"/>
    <row r="393" ht="21" customHeight="1" x14ac:dyDescent="0.3"/>
    <row r="394" ht="21" customHeight="1" x14ac:dyDescent="0.3"/>
    <row r="395" ht="21" customHeight="1" x14ac:dyDescent="0.3"/>
    <row r="396" ht="21" customHeight="1" x14ac:dyDescent="0.3"/>
    <row r="397" ht="21" customHeight="1" x14ac:dyDescent="0.3"/>
    <row r="398" ht="21" customHeight="1" x14ac:dyDescent="0.3"/>
    <row r="399" ht="21" customHeight="1" x14ac:dyDescent="0.3"/>
    <row r="400" ht="21" customHeight="1" x14ac:dyDescent="0.3"/>
    <row r="401" ht="21" customHeight="1" x14ac:dyDescent="0.3"/>
    <row r="402" ht="21" customHeight="1" x14ac:dyDescent="0.3"/>
    <row r="403" ht="21" customHeight="1" x14ac:dyDescent="0.3"/>
    <row r="404" ht="21" customHeight="1" x14ac:dyDescent="0.3"/>
    <row r="405" ht="21" customHeight="1" x14ac:dyDescent="0.3"/>
    <row r="406" ht="21" customHeight="1" x14ac:dyDescent="0.3"/>
    <row r="407" ht="21" customHeight="1" x14ac:dyDescent="0.3"/>
    <row r="408" ht="21" customHeight="1" x14ac:dyDescent="0.3"/>
    <row r="409" ht="21" customHeight="1" x14ac:dyDescent="0.3"/>
    <row r="410" ht="21" customHeight="1" x14ac:dyDescent="0.3"/>
    <row r="411" ht="21" customHeight="1" x14ac:dyDescent="0.3"/>
    <row r="412" ht="21" customHeight="1" x14ac:dyDescent="0.3"/>
    <row r="413" ht="21" customHeight="1" x14ac:dyDescent="0.3"/>
    <row r="414" ht="21" customHeight="1" x14ac:dyDescent="0.3"/>
    <row r="415" ht="21" customHeight="1" x14ac:dyDescent="0.3"/>
    <row r="416" ht="21" customHeight="1" x14ac:dyDescent="0.3"/>
    <row r="417" ht="21" customHeight="1" x14ac:dyDescent="0.3"/>
    <row r="418" ht="21" customHeight="1" x14ac:dyDescent="0.3"/>
    <row r="419" ht="21" customHeight="1" x14ac:dyDescent="0.3"/>
    <row r="420" ht="21" customHeight="1" x14ac:dyDescent="0.3"/>
    <row r="421" ht="21" customHeight="1" x14ac:dyDescent="0.3"/>
    <row r="422" ht="21" customHeight="1" x14ac:dyDescent="0.3"/>
    <row r="423" ht="21" customHeight="1" x14ac:dyDescent="0.3"/>
    <row r="424" ht="21" customHeight="1" x14ac:dyDescent="0.3"/>
    <row r="425" ht="21" customHeight="1" x14ac:dyDescent="0.3"/>
    <row r="426" ht="21" customHeight="1" x14ac:dyDescent="0.3"/>
    <row r="427" ht="21" customHeight="1" x14ac:dyDescent="0.3"/>
    <row r="428" ht="21" customHeight="1" x14ac:dyDescent="0.3"/>
    <row r="429" ht="21" customHeight="1" x14ac:dyDescent="0.3"/>
    <row r="430" ht="21" customHeight="1" x14ac:dyDescent="0.3"/>
    <row r="431" ht="21" customHeight="1" x14ac:dyDescent="0.3"/>
    <row r="432" ht="21" customHeight="1" x14ac:dyDescent="0.3"/>
    <row r="433" ht="21" customHeight="1" x14ac:dyDescent="0.3"/>
    <row r="434" ht="21" customHeight="1" x14ac:dyDescent="0.3"/>
    <row r="435" ht="21" customHeight="1" x14ac:dyDescent="0.3"/>
    <row r="436" ht="21" customHeight="1" x14ac:dyDescent="0.3"/>
    <row r="437" ht="21" customHeight="1" x14ac:dyDescent="0.3"/>
    <row r="438" ht="21" customHeight="1" x14ac:dyDescent="0.3"/>
    <row r="439" ht="21" customHeight="1" x14ac:dyDescent="0.3"/>
    <row r="440" ht="21" customHeight="1" x14ac:dyDescent="0.3"/>
    <row r="441" ht="21" customHeight="1" x14ac:dyDescent="0.3"/>
    <row r="442" ht="21" customHeight="1" x14ac:dyDescent="0.3"/>
    <row r="443" ht="21" customHeight="1" x14ac:dyDescent="0.3"/>
    <row r="444" ht="21" customHeight="1" x14ac:dyDescent="0.3"/>
    <row r="445" ht="21" customHeight="1" x14ac:dyDescent="0.3"/>
    <row r="446" ht="21" customHeight="1" x14ac:dyDescent="0.3"/>
    <row r="447" ht="21" customHeight="1" x14ac:dyDescent="0.3"/>
    <row r="448" ht="21" customHeight="1" x14ac:dyDescent="0.3"/>
    <row r="449" ht="21" customHeight="1" x14ac:dyDescent="0.3"/>
    <row r="450" ht="21" customHeight="1" x14ac:dyDescent="0.3"/>
    <row r="451" ht="21" customHeight="1" x14ac:dyDescent="0.3"/>
    <row r="452" ht="21" customHeight="1" x14ac:dyDescent="0.3"/>
    <row r="453" ht="21" customHeight="1" x14ac:dyDescent="0.3"/>
    <row r="454" ht="21" customHeight="1" x14ac:dyDescent="0.3"/>
    <row r="455" ht="21" customHeight="1" x14ac:dyDescent="0.3"/>
    <row r="456" ht="21" customHeight="1" x14ac:dyDescent="0.3"/>
    <row r="457" ht="21" customHeight="1" x14ac:dyDescent="0.3"/>
    <row r="458" ht="21" customHeight="1" x14ac:dyDescent="0.3"/>
    <row r="459" ht="21" customHeight="1" x14ac:dyDescent="0.3"/>
    <row r="460" ht="21" customHeight="1" x14ac:dyDescent="0.3"/>
    <row r="461" ht="21" customHeight="1" x14ac:dyDescent="0.3"/>
    <row r="462" ht="21" customHeight="1" x14ac:dyDescent="0.3"/>
    <row r="463" ht="21" customHeight="1" x14ac:dyDescent="0.3"/>
    <row r="464" ht="21" customHeight="1" x14ac:dyDescent="0.3"/>
    <row r="465" ht="21" customHeight="1" x14ac:dyDescent="0.3"/>
    <row r="466" ht="21" customHeight="1" x14ac:dyDescent="0.3"/>
    <row r="467" ht="21" customHeight="1" x14ac:dyDescent="0.3"/>
    <row r="468" ht="21" customHeight="1" x14ac:dyDescent="0.3"/>
    <row r="469" ht="21" customHeight="1" x14ac:dyDescent="0.3"/>
    <row r="470" ht="21" customHeight="1" x14ac:dyDescent="0.3"/>
    <row r="471" ht="21" customHeight="1" x14ac:dyDescent="0.3"/>
    <row r="472" ht="21" customHeight="1" x14ac:dyDescent="0.3"/>
    <row r="473" ht="21" customHeight="1" x14ac:dyDescent="0.3"/>
    <row r="474" ht="21" customHeight="1" x14ac:dyDescent="0.3"/>
    <row r="475" ht="21" customHeight="1" x14ac:dyDescent="0.3"/>
    <row r="476" ht="21" customHeight="1" x14ac:dyDescent="0.3"/>
    <row r="477" ht="21" customHeight="1" x14ac:dyDescent="0.3"/>
    <row r="478" ht="21" customHeight="1" x14ac:dyDescent="0.3"/>
    <row r="479" ht="21" customHeight="1" x14ac:dyDescent="0.3"/>
    <row r="480" ht="21" customHeight="1" x14ac:dyDescent="0.3"/>
    <row r="481" ht="21" customHeight="1" x14ac:dyDescent="0.3"/>
    <row r="482" ht="21" customHeight="1" x14ac:dyDescent="0.3"/>
    <row r="483" ht="21" customHeight="1" x14ac:dyDescent="0.3"/>
    <row r="484" ht="21" customHeight="1" x14ac:dyDescent="0.3"/>
    <row r="485" ht="21" customHeight="1" x14ac:dyDescent="0.3"/>
    <row r="486" ht="21" customHeight="1" x14ac:dyDescent="0.3"/>
    <row r="487" ht="21" customHeight="1" x14ac:dyDescent="0.3"/>
    <row r="488" ht="21" customHeight="1" x14ac:dyDescent="0.3"/>
    <row r="489" ht="21" customHeight="1" x14ac:dyDescent="0.3"/>
    <row r="490" ht="21" customHeight="1" x14ac:dyDescent="0.3"/>
    <row r="491" ht="21" customHeight="1" x14ac:dyDescent="0.3"/>
    <row r="492" ht="21" customHeight="1" x14ac:dyDescent="0.3"/>
    <row r="493" ht="21" customHeight="1" x14ac:dyDescent="0.3"/>
    <row r="494" ht="21" customHeight="1" x14ac:dyDescent="0.3"/>
    <row r="495" ht="21" customHeight="1" x14ac:dyDescent="0.3"/>
    <row r="496" ht="21" customHeight="1" x14ac:dyDescent="0.3"/>
    <row r="497" ht="21" customHeight="1" x14ac:dyDescent="0.3"/>
    <row r="498" ht="21" customHeight="1" x14ac:dyDescent="0.3"/>
    <row r="499" ht="21" customHeight="1" x14ac:dyDescent="0.3"/>
    <row r="500" ht="21" customHeight="1" x14ac:dyDescent="0.3"/>
    <row r="501" ht="21" customHeight="1" x14ac:dyDescent="0.3"/>
    <row r="502" ht="21" customHeight="1" x14ac:dyDescent="0.3"/>
    <row r="503" ht="21" customHeight="1" x14ac:dyDescent="0.3"/>
    <row r="504" ht="21" customHeight="1" x14ac:dyDescent="0.3"/>
    <row r="505" ht="21" customHeight="1" x14ac:dyDescent="0.3"/>
    <row r="506" ht="21" customHeight="1" x14ac:dyDescent="0.3"/>
    <row r="507" ht="21" customHeight="1" x14ac:dyDescent="0.3"/>
    <row r="508" ht="21" customHeight="1" x14ac:dyDescent="0.3"/>
    <row r="509" ht="21" customHeight="1" x14ac:dyDescent="0.3"/>
    <row r="510" ht="21" customHeight="1" x14ac:dyDescent="0.3"/>
    <row r="511" ht="21" customHeight="1" x14ac:dyDescent="0.3"/>
    <row r="512" ht="21" customHeight="1" x14ac:dyDescent="0.3"/>
    <row r="513" ht="21" customHeight="1" x14ac:dyDescent="0.3"/>
    <row r="514" ht="21" customHeight="1" x14ac:dyDescent="0.3"/>
    <row r="515" ht="21" customHeight="1" x14ac:dyDescent="0.3"/>
    <row r="516" ht="21" customHeight="1" x14ac:dyDescent="0.3"/>
    <row r="517" ht="21" customHeight="1" x14ac:dyDescent="0.3"/>
    <row r="518" ht="21" customHeight="1" x14ac:dyDescent="0.3"/>
    <row r="519" ht="21" customHeight="1" x14ac:dyDescent="0.3"/>
    <row r="520" ht="21" customHeight="1" x14ac:dyDescent="0.3"/>
    <row r="521" ht="21" customHeight="1" x14ac:dyDescent="0.3"/>
    <row r="522" ht="21" customHeight="1" x14ac:dyDescent="0.3"/>
    <row r="523" ht="21" customHeight="1" x14ac:dyDescent="0.3"/>
    <row r="524" ht="21" customHeight="1" x14ac:dyDescent="0.3"/>
    <row r="525" ht="21" customHeight="1" x14ac:dyDescent="0.3"/>
    <row r="526" ht="21" customHeight="1" x14ac:dyDescent="0.3"/>
    <row r="527" ht="21" customHeight="1" x14ac:dyDescent="0.3"/>
    <row r="528" ht="21" customHeight="1" x14ac:dyDescent="0.3"/>
    <row r="529" ht="21" customHeight="1" x14ac:dyDescent="0.3"/>
    <row r="530" ht="21" customHeight="1" x14ac:dyDescent="0.3"/>
    <row r="531" ht="21" customHeight="1" x14ac:dyDescent="0.3"/>
    <row r="532" ht="21" customHeight="1" x14ac:dyDescent="0.3"/>
    <row r="533" ht="21" customHeight="1" x14ac:dyDescent="0.3"/>
    <row r="534" ht="21" customHeight="1" x14ac:dyDescent="0.3"/>
    <row r="535" ht="21" customHeight="1" x14ac:dyDescent="0.3"/>
    <row r="536" ht="21" customHeight="1" x14ac:dyDescent="0.3"/>
    <row r="537" ht="21" customHeight="1" x14ac:dyDescent="0.3"/>
    <row r="538" ht="21" customHeight="1" x14ac:dyDescent="0.3"/>
    <row r="539" ht="21" customHeight="1" x14ac:dyDescent="0.3"/>
    <row r="540" ht="21" customHeight="1" x14ac:dyDescent="0.3"/>
    <row r="541" ht="21" customHeight="1" x14ac:dyDescent="0.3"/>
    <row r="542" ht="21" customHeight="1" x14ac:dyDescent="0.3"/>
    <row r="543" ht="21" customHeight="1" x14ac:dyDescent="0.3"/>
    <row r="544" ht="21" customHeight="1" x14ac:dyDescent="0.3"/>
    <row r="545" ht="21" customHeight="1" x14ac:dyDescent="0.3"/>
    <row r="546" ht="21" customHeight="1" x14ac:dyDescent="0.3"/>
    <row r="547" ht="21" customHeight="1" x14ac:dyDescent="0.3"/>
    <row r="548" ht="21" customHeight="1" x14ac:dyDescent="0.3"/>
    <row r="549" ht="21" customHeight="1" x14ac:dyDescent="0.3"/>
    <row r="550" ht="21" customHeight="1" x14ac:dyDescent="0.3"/>
    <row r="551" ht="21" customHeight="1" x14ac:dyDescent="0.3"/>
    <row r="552" ht="21" customHeight="1" x14ac:dyDescent="0.3"/>
    <row r="553" ht="21" customHeight="1" x14ac:dyDescent="0.3"/>
    <row r="554" ht="21" customHeight="1" x14ac:dyDescent="0.3"/>
    <row r="555" ht="21" customHeight="1" x14ac:dyDescent="0.3"/>
    <row r="556" ht="21" customHeight="1" x14ac:dyDescent="0.3"/>
    <row r="557" ht="21" customHeight="1" x14ac:dyDescent="0.3"/>
    <row r="558" ht="21" customHeight="1" x14ac:dyDescent="0.3"/>
    <row r="559" ht="21" customHeight="1" x14ac:dyDescent="0.3"/>
    <row r="560" ht="21" customHeight="1" x14ac:dyDescent="0.3"/>
    <row r="561" ht="21" customHeight="1" x14ac:dyDescent="0.3"/>
    <row r="562" ht="21" customHeight="1" x14ac:dyDescent="0.3"/>
    <row r="563" ht="21" customHeight="1" x14ac:dyDescent="0.3"/>
    <row r="564" ht="21" customHeight="1" x14ac:dyDescent="0.3"/>
    <row r="565" ht="21" customHeight="1" x14ac:dyDescent="0.3"/>
    <row r="566" ht="21" customHeight="1" x14ac:dyDescent="0.3"/>
    <row r="567" ht="21" customHeight="1" x14ac:dyDescent="0.3"/>
    <row r="568" ht="21" customHeight="1" x14ac:dyDescent="0.3"/>
    <row r="569" ht="21" customHeight="1" x14ac:dyDescent="0.3"/>
    <row r="570" ht="21" customHeight="1" x14ac:dyDescent="0.3"/>
    <row r="571" ht="21" customHeight="1" x14ac:dyDescent="0.3"/>
    <row r="572" ht="21" customHeight="1" x14ac:dyDescent="0.3"/>
    <row r="573" ht="21" customHeight="1" x14ac:dyDescent="0.3"/>
    <row r="574" ht="21" customHeight="1" x14ac:dyDescent="0.3"/>
    <row r="575" ht="21" customHeight="1" x14ac:dyDescent="0.3"/>
    <row r="576" ht="21" customHeight="1" x14ac:dyDescent="0.3"/>
    <row r="577" ht="21" customHeight="1" x14ac:dyDescent="0.3"/>
    <row r="578" ht="21" customHeight="1" x14ac:dyDescent="0.3"/>
    <row r="579" ht="21" customHeight="1" x14ac:dyDescent="0.3"/>
    <row r="580" ht="21" customHeight="1" x14ac:dyDescent="0.3"/>
    <row r="581" ht="21" customHeight="1" x14ac:dyDescent="0.3"/>
    <row r="582" ht="21" customHeight="1" x14ac:dyDescent="0.3"/>
    <row r="583" ht="21" customHeight="1" x14ac:dyDescent="0.3"/>
    <row r="584" ht="21" customHeight="1" x14ac:dyDescent="0.3"/>
    <row r="585" ht="21" customHeight="1" x14ac:dyDescent="0.3"/>
    <row r="586" ht="21" customHeight="1" x14ac:dyDescent="0.3"/>
    <row r="587" ht="21" customHeight="1" x14ac:dyDescent="0.3"/>
    <row r="588" ht="21" customHeight="1" x14ac:dyDescent="0.3"/>
    <row r="589" ht="21" customHeight="1" x14ac:dyDescent="0.3"/>
    <row r="590" ht="21" customHeight="1" x14ac:dyDescent="0.3"/>
    <row r="591" ht="21" customHeight="1" x14ac:dyDescent="0.3"/>
    <row r="592" ht="21" customHeight="1" x14ac:dyDescent="0.3"/>
    <row r="593" ht="21" customHeight="1" x14ac:dyDescent="0.3"/>
    <row r="594" ht="21" customHeight="1" x14ac:dyDescent="0.3"/>
    <row r="595" ht="21" customHeight="1" x14ac:dyDescent="0.3"/>
    <row r="596" ht="21" customHeight="1" x14ac:dyDescent="0.3"/>
    <row r="597" ht="21" customHeight="1" x14ac:dyDescent="0.3"/>
    <row r="598" ht="21" customHeight="1" x14ac:dyDescent="0.3"/>
    <row r="599" ht="21" customHeight="1" x14ac:dyDescent="0.3"/>
    <row r="600" ht="21" customHeight="1" x14ac:dyDescent="0.3"/>
    <row r="601" ht="21" customHeight="1" x14ac:dyDescent="0.3"/>
    <row r="602" ht="21" customHeight="1" x14ac:dyDescent="0.3"/>
    <row r="603" ht="21" customHeight="1" x14ac:dyDescent="0.3"/>
    <row r="604" ht="21" customHeight="1" x14ac:dyDescent="0.3"/>
    <row r="605" ht="21" customHeight="1" x14ac:dyDescent="0.3"/>
    <row r="606" ht="21" customHeight="1" x14ac:dyDescent="0.3"/>
    <row r="607" ht="21" customHeight="1" x14ac:dyDescent="0.3"/>
    <row r="608" ht="21" customHeight="1" x14ac:dyDescent="0.3"/>
    <row r="609" ht="21" customHeight="1" x14ac:dyDescent="0.3"/>
    <row r="610" ht="21" customHeight="1" x14ac:dyDescent="0.3"/>
    <row r="611" ht="21" customHeight="1" x14ac:dyDescent="0.3"/>
    <row r="612" ht="21" customHeight="1" x14ac:dyDescent="0.3"/>
    <row r="613" ht="21" customHeight="1" x14ac:dyDescent="0.3"/>
    <row r="614" ht="21" customHeight="1" x14ac:dyDescent="0.3"/>
    <row r="615" ht="21" customHeight="1" x14ac:dyDescent="0.3"/>
    <row r="616" ht="21" customHeight="1" x14ac:dyDescent="0.3"/>
    <row r="617" ht="21" customHeight="1" x14ac:dyDescent="0.3"/>
    <row r="618" ht="21" customHeight="1" x14ac:dyDescent="0.3"/>
    <row r="619" ht="21" customHeight="1" x14ac:dyDescent="0.3"/>
    <row r="620" ht="21" customHeight="1" x14ac:dyDescent="0.3"/>
    <row r="621" ht="21" customHeight="1" x14ac:dyDescent="0.3"/>
    <row r="622" ht="21" customHeight="1" x14ac:dyDescent="0.3"/>
    <row r="623" ht="21" customHeight="1" x14ac:dyDescent="0.3"/>
    <row r="624" ht="21" customHeight="1" x14ac:dyDescent="0.3"/>
    <row r="625" ht="21" customHeight="1" x14ac:dyDescent="0.3"/>
    <row r="626" ht="21" customHeight="1" x14ac:dyDescent="0.3"/>
    <row r="627" ht="21" customHeight="1" x14ac:dyDescent="0.3"/>
    <row r="628" ht="21" customHeight="1" x14ac:dyDescent="0.3"/>
    <row r="629" ht="21" customHeight="1" x14ac:dyDescent="0.3"/>
    <row r="630" ht="21" customHeight="1" x14ac:dyDescent="0.3"/>
    <row r="631" ht="21" customHeight="1" x14ac:dyDescent="0.3"/>
    <row r="632" ht="21" customHeight="1" x14ac:dyDescent="0.3"/>
    <row r="633" ht="21" customHeight="1" x14ac:dyDescent="0.3"/>
    <row r="634" ht="21" customHeight="1" x14ac:dyDescent="0.3"/>
    <row r="635" ht="21" customHeight="1" x14ac:dyDescent="0.3"/>
    <row r="636" ht="21" customHeight="1" x14ac:dyDescent="0.3"/>
    <row r="637" ht="21" customHeight="1" x14ac:dyDescent="0.3"/>
    <row r="638" ht="21" customHeight="1" x14ac:dyDescent="0.3"/>
    <row r="639" ht="21" customHeight="1" x14ac:dyDescent="0.3"/>
    <row r="640" ht="21" customHeight="1" x14ac:dyDescent="0.3"/>
    <row r="641" ht="21" customHeight="1" x14ac:dyDescent="0.3"/>
    <row r="642" ht="21" customHeight="1" x14ac:dyDescent="0.3"/>
    <row r="643" ht="21" customHeight="1" x14ac:dyDescent="0.3"/>
    <row r="644" ht="21" customHeight="1" x14ac:dyDescent="0.3"/>
    <row r="645" ht="21" customHeight="1" x14ac:dyDescent="0.3"/>
    <row r="646" ht="21" customHeight="1" x14ac:dyDescent="0.3"/>
    <row r="647" ht="21" customHeight="1" x14ac:dyDescent="0.3"/>
    <row r="648" ht="21" customHeight="1" x14ac:dyDescent="0.3"/>
    <row r="649" ht="21" customHeight="1" x14ac:dyDescent="0.3"/>
    <row r="650" ht="21" customHeight="1" x14ac:dyDescent="0.3"/>
    <row r="651" ht="21" customHeight="1" x14ac:dyDescent="0.3"/>
    <row r="652" ht="21" customHeight="1" x14ac:dyDescent="0.3"/>
    <row r="653" ht="21" customHeight="1" x14ac:dyDescent="0.3"/>
    <row r="654" ht="21" customHeight="1" x14ac:dyDescent="0.3"/>
    <row r="655" ht="21" customHeight="1" x14ac:dyDescent="0.3"/>
    <row r="656" ht="21" customHeight="1" x14ac:dyDescent="0.3"/>
    <row r="657" ht="21" customHeight="1" x14ac:dyDescent="0.3"/>
    <row r="658" ht="21" customHeight="1" x14ac:dyDescent="0.3"/>
    <row r="659" ht="21" customHeight="1" x14ac:dyDescent="0.3"/>
    <row r="660" ht="21" customHeight="1" x14ac:dyDescent="0.3"/>
    <row r="661" ht="21" customHeight="1" x14ac:dyDescent="0.3"/>
    <row r="662" ht="21" customHeight="1" x14ac:dyDescent="0.3"/>
    <row r="663" ht="21" customHeight="1" x14ac:dyDescent="0.3"/>
    <row r="664" ht="21" customHeight="1" x14ac:dyDescent="0.3"/>
    <row r="665" ht="21" customHeight="1" x14ac:dyDescent="0.3"/>
    <row r="666" ht="21" customHeight="1" x14ac:dyDescent="0.3"/>
    <row r="667" ht="21" customHeight="1" x14ac:dyDescent="0.3"/>
    <row r="668" ht="21" customHeight="1" x14ac:dyDescent="0.3"/>
    <row r="669" ht="21" customHeight="1" x14ac:dyDescent="0.3"/>
    <row r="670" ht="21" customHeight="1" x14ac:dyDescent="0.3"/>
    <row r="671" ht="21" customHeight="1" x14ac:dyDescent="0.3"/>
    <row r="672" ht="21" customHeight="1" x14ac:dyDescent="0.3"/>
    <row r="673" ht="21" customHeight="1" x14ac:dyDescent="0.3"/>
    <row r="674" ht="21" customHeight="1" x14ac:dyDescent="0.3"/>
    <row r="675" ht="21" customHeight="1" x14ac:dyDescent="0.3"/>
    <row r="676" ht="21" customHeight="1" x14ac:dyDescent="0.3"/>
    <row r="677" ht="21" customHeight="1" x14ac:dyDescent="0.3"/>
    <row r="678" ht="21" customHeight="1" x14ac:dyDescent="0.3"/>
    <row r="679" ht="21" customHeight="1" x14ac:dyDescent="0.3"/>
    <row r="680" ht="21" customHeight="1" x14ac:dyDescent="0.3"/>
    <row r="681" ht="21" customHeight="1" x14ac:dyDescent="0.3"/>
    <row r="682" ht="21" customHeight="1" x14ac:dyDescent="0.3"/>
    <row r="683" ht="21" customHeight="1" x14ac:dyDescent="0.3"/>
    <row r="684" ht="21" customHeight="1" x14ac:dyDescent="0.3"/>
    <row r="685" ht="21" customHeight="1" x14ac:dyDescent="0.3"/>
    <row r="686" ht="21" customHeight="1" x14ac:dyDescent="0.3"/>
    <row r="687" ht="21" customHeight="1" x14ac:dyDescent="0.3"/>
    <row r="688" ht="21" customHeight="1" x14ac:dyDescent="0.3"/>
    <row r="689" ht="21" customHeight="1" x14ac:dyDescent="0.3"/>
    <row r="690" ht="21" customHeight="1" x14ac:dyDescent="0.3"/>
    <row r="691" ht="21" customHeight="1" x14ac:dyDescent="0.3"/>
    <row r="692" ht="21" customHeight="1" x14ac:dyDescent="0.3"/>
    <row r="693" ht="21" customHeight="1" x14ac:dyDescent="0.3"/>
    <row r="694" ht="21" customHeight="1" x14ac:dyDescent="0.3"/>
    <row r="695" ht="21" customHeight="1" x14ac:dyDescent="0.3"/>
    <row r="696" ht="21" customHeight="1" x14ac:dyDescent="0.3"/>
    <row r="697" ht="21" customHeight="1" x14ac:dyDescent="0.3"/>
    <row r="698" ht="21" customHeight="1" x14ac:dyDescent="0.3"/>
    <row r="699" ht="21" customHeight="1" x14ac:dyDescent="0.3"/>
    <row r="700" ht="21" customHeight="1" x14ac:dyDescent="0.3"/>
    <row r="701" ht="21" customHeight="1" x14ac:dyDescent="0.3"/>
    <row r="702" ht="21" customHeight="1" x14ac:dyDescent="0.3"/>
    <row r="703" ht="21" customHeight="1" x14ac:dyDescent="0.3"/>
    <row r="704" ht="21" customHeight="1" x14ac:dyDescent="0.3"/>
    <row r="705" ht="21" customHeight="1" x14ac:dyDescent="0.3"/>
    <row r="706" ht="21" customHeight="1" x14ac:dyDescent="0.3"/>
    <row r="707" ht="21" customHeight="1" x14ac:dyDescent="0.3"/>
    <row r="708" ht="21" customHeight="1" x14ac:dyDescent="0.3"/>
    <row r="709" ht="21" customHeight="1" x14ac:dyDescent="0.3"/>
    <row r="710" ht="21" customHeight="1" x14ac:dyDescent="0.3"/>
    <row r="711" ht="21" customHeight="1" x14ac:dyDescent="0.3"/>
    <row r="712" ht="21" customHeight="1" x14ac:dyDescent="0.3"/>
    <row r="713" ht="21" customHeight="1" x14ac:dyDescent="0.3"/>
    <row r="714" ht="21" customHeight="1" x14ac:dyDescent="0.3"/>
    <row r="715" ht="21" customHeight="1" x14ac:dyDescent="0.3"/>
    <row r="716" ht="21" customHeight="1" x14ac:dyDescent="0.3"/>
    <row r="717" ht="21" customHeight="1" x14ac:dyDescent="0.3"/>
    <row r="718" ht="21" customHeight="1" x14ac:dyDescent="0.3"/>
    <row r="719" ht="21" customHeight="1" x14ac:dyDescent="0.3"/>
    <row r="720" ht="21" customHeight="1" x14ac:dyDescent="0.3"/>
    <row r="721" ht="21" customHeight="1" x14ac:dyDescent="0.3"/>
    <row r="722" ht="21" customHeight="1" x14ac:dyDescent="0.3"/>
    <row r="723" ht="21" customHeight="1" x14ac:dyDescent="0.3"/>
    <row r="724" ht="21" customHeight="1" x14ac:dyDescent="0.3"/>
    <row r="725" ht="21" customHeight="1" x14ac:dyDescent="0.3"/>
    <row r="726" ht="21" customHeight="1" x14ac:dyDescent="0.3"/>
    <row r="727" ht="21" customHeight="1" x14ac:dyDescent="0.3"/>
    <row r="728" ht="21" customHeight="1" x14ac:dyDescent="0.3"/>
    <row r="729" ht="21" customHeight="1" x14ac:dyDescent="0.3"/>
    <row r="730" ht="21" customHeight="1" x14ac:dyDescent="0.3"/>
    <row r="731" ht="21" customHeight="1" x14ac:dyDescent="0.3"/>
    <row r="732" ht="21" customHeight="1" x14ac:dyDescent="0.3"/>
    <row r="733" ht="21" customHeight="1" x14ac:dyDescent="0.3"/>
    <row r="734" ht="21" customHeight="1" x14ac:dyDescent="0.3"/>
    <row r="735" ht="21" customHeight="1" x14ac:dyDescent="0.3"/>
    <row r="736" ht="21" customHeight="1" x14ac:dyDescent="0.3"/>
    <row r="737" ht="21" customHeight="1" x14ac:dyDescent="0.3"/>
    <row r="738" ht="21" customHeight="1" x14ac:dyDescent="0.3"/>
    <row r="739" ht="21" customHeight="1" x14ac:dyDescent="0.3"/>
    <row r="740" ht="21" customHeight="1" x14ac:dyDescent="0.3"/>
    <row r="741" ht="21" customHeight="1" x14ac:dyDescent="0.3"/>
    <row r="742" ht="21" customHeight="1" x14ac:dyDescent="0.3"/>
    <row r="743" ht="21" customHeight="1" x14ac:dyDescent="0.3"/>
    <row r="744" ht="21" customHeight="1" x14ac:dyDescent="0.3"/>
    <row r="745" ht="21" customHeight="1" x14ac:dyDescent="0.3"/>
    <row r="746" ht="21" customHeight="1" x14ac:dyDescent="0.3"/>
    <row r="747" ht="21" customHeight="1" x14ac:dyDescent="0.3"/>
    <row r="748" ht="21" customHeight="1" x14ac:dyDescent="0.3"/>
    <row r="749" ht="21" customHeight="1" x14ac:dyDescent="0.3"/>
    <row r="750" ht="21" customHeight="1" x14ac:dyDescent="0.3"/>
    <row r="751" ht="21" customHeight="1" x14ac:dyDescent="0.3"/>
    <row r="752" ht="21" customHeight="1" x14ac:dyDescent="0.3"/>
    <row r="753" ht="21" customHeight="1" x14ac:dyDescent="0.3"/>
    <row r="754" ht="21" customHeight="1" x14ac:dyDescent="0.3"/>
    <row r="755" ht="21" customHeight="1" x14ac:dyDescent="0.3"/>
    <row r="756" ht="21" customHeight="1" x14ac:dyDescent="0.3"/>
    <row r="757" ht="21" customHeight="1" x14ac:dyDescent="0.3"/>
    <row r="758" ht="21" customHeight="1" x14ac:dyDescent="0.3"/>
    <row r="759" ht="21" customHeight="1" x14ac:dyDescent="0.3"/>
    <row r="760" ht="21" customHeight="1" x14ac:dyDescent="0.3"/>
    <row r="761" ht="21" customHeight="1" x14ac:dyDescent="0.3"/>
    <row r="762" ht="21" customHeight="1" x14ac:dyDescent="0.3"/>
    <row r="763" ht="21" customHeight="1" x14ac:dyDescent="0.3"/>
    <row r="764" ht="21" customHeight="1" x14ac:dyDescent="0.3"/>
    <row r="765" ht="21" customHeight="1" x14ac:dyDescent="0.3"/>
    <row r="766" ht="21" customHeight="1" x14ac:dyDescent="0.3"/>
    <row r="767" ht="21" customHeight="1" x14ac:dyDescent="0.3"/>
    <row r="768" ht="21" customHeight="1" x14ac:dyDescent="0.3"/>
    <row r="769" ht="21" customHeight="1" x14ac:dyDescent="0.3"/>
    <row r="770" ht="21" customHeight="1" x14ac:dyDescent="0.3"/>
    <row r="771" ht="21" customHeight="1" x14ac:dyDescent="0.3"/>
    <row r="772" ht="21" customHeight="1" x14ac:dyDescent="0.3"/>
    <row r="773" ht="21" customHeight="1" x14ac:dyDescent="0.3"/>
    <row r="774" ht="21" customHeight="1" x14ac:dyDescent="0.3"/>
    <row r="775" ht="21" customHeight="1" x14ac:dyDescent="0.3"/>
    <row r="776" ht="21" customHeight="1" x14ac:dyDescent="0.3"/>
    <row r="777" ht="21" customHeight="1" x14ac:dyDescent="0.3"/>
    <row r="778" ht="21" customHeight="1" x14ac:dyDescent="0.3"/>
    <row r="779" ht="21" customHeight="1" x14ac:dyDescent="0.3"/>
    <row r="780" ht="21" customHeight="1" x14ac:dyDescent="0.3"/>
    <row r="781" ht="21" customHeight="1" x14ac:dyDescent="0.3"/>
    <row r="782" ht="21" customHeight="1" x14ac:dyDescent="0.3"/>
    <row r="783" ht="21" customHeight="1" x14ac:dyDescent="0.3"/>
    <row r="784" ht="21" customHeight="1" x14ac:dyDescent="0.3"/>
    <row r="785" ht="21" customHeight="1" x14ac:dyDescent="0.3"/>
    <row r="786" ht="21" customHeight="1" x14ac:dyDescent="0.3"/>
    <row r="787" ht="21" customHeight="1" x14ac:dyDescent="0.3"/>
    <row r="788" ht="21" customHeight="1" x14ac:dyDescent="0.3"/>
    <row r="789" ht="21" customHeight="1" x14ac:dyDescent="0.3"/>
    <row r="790" ht="21" customHeight="1" x14ac:dyDescent="0.3"/>
    <row r="791" ht="21" customHeight="1" x14ac:dyDescent="0.3"/>
    <row r="792" ht="21" customHeight="1" x14ac:dyDescent="0.3"/>
    <row r="793" ht="21" customHeight="1" x14ac:dyDescent="0.3"/>
    <row r="794" ht="21" customHeight="1" x14ac:dyDescent="0.3"/>
    <row r="795" ht="21" customHeight="1" x14ac:dyDescent="0.3"/>
    <row r="796" ht="21" customHeight="1" x14ac:dyDescent="0.3"/>
    <row r="797" ht="21" customHeight="1" x14ac:dyDescent="0.3"/>
    <row r="798" ht="21" customHeight="1" x14ac:dyDescent="0.3"/>
    <row r="799" ht="21" customHeight="1" x14ac:dyDescent="0.3"/>
    <row r="800" ht="21" customHeight="1" x14ac:dyDescent="0.3"/>
    <row r="801" ht="21" customHeight="1" x14ac:dyDescent="0.3"/>
    <row r="802" ht="21" customHeight="1" x14ac:dyDescent="0.3"/>
    <row r="803" ht="21" customHeight="1" x14ac:dyDescent="0.3"/>
    <row r="804" ht="21" customHeight="1" x14ac:dyDescent="0.3"/>
    <row r="805" ht="21" customHeight="1" x14ac:dyDescent="0.3"/>
    <row r="806" ht="21" customHeight="1" x14ac:dyDescent="0.3"/>
    <row r="807" ht="21" customHeight="1" x14ac:dyDescent="0.3"/>
    <row r="808" ht="21" customHeight="1" x14ac:dyDescent="0.3"/>
    <row r="809" ht="21" customHeight="1" x14ac:dyDescent="0.3"/>
    <row r="810" ht="21" customHeight="1" x14ac:dyDescent="0.3"/>
    <row r="811" ht="21" customHeight="1" x14ac:dyDescent="0.3"/>
    <row r="812" ht="21" customHeight="1" x14ac:dyDescent="0.3"/>
    <row r="813" ht="21" customHeight="1" x14ac:dyDescent="0.3"/>
    <row r="814" ht="21" customHeight="1" x14ac:dyDescent="0.3"/>
    <row r="815" ht="21" customHeight="1" x14ac:dyDescent="0.3"/>
    <row r="816" ht="21" customHeight="1" x14ac:dyDescent="0.3"/>
    <row r="817" ht="21" customHeight="1" x14ac:dyDescent="0.3"/>
    <row r="818" ht="21" customHeight="1" x14ac:dyDescent="0.3"/>
    <row r="819" ht="21" customHeight="1" x14ac:dyDescent="0.3"/>
    <row r="820" ht="21" customHeight="1" x14ac:dyDescent="0.3"/>
    <row r="821" ht="21" customHeight="1" x14ac:dyDescent="0.3"/>
    <row r="822" ht="21" customHeight="1" x14ac:dyDescent="0.3"/>
    <row r="823" ht="21" customHeight="1" x14ac:dyDescent="0.3"/>
    <row r="824" ht="21" customHeight="1" x14ac:dyDescent="0.3"/>
    <row r="825" ht="21" customHeight="1" x14ac:dyDescent="0.3"/>
    <row r="826" ht="21" customHeight="1" x14ac:dyDescent="0.3"/>
    <row r="827" ht="21" customHeight="1" x14ac:dyDescent="0.3"/>
    <row r="828" ht="21" customHeight="1" x14ac:dyDescent="0.3"/>
    <row r="829" ht="21" customHeight="1" x14ac:dyDescent="0.3"/>
    <row r="830" ht="21" customHeight="1" x14ac:dyDescent="0.3"/>
    <row r="831" ht="21" customHeight="1" x14ac:dyDescent="0.3"/>
    <row r="832" ht="21" customHeight="1" x14ac:dyDescent="0.3"/>
    <row r="833" ht="21" customHeight="1" x14ac:dyDescent="0.3"/>
    <row r="834" ht="21" customHeight="1" x14ac:dyDescent="0.3"/>
    <row r="835" ht="21" customHeight="1" x14ac:dyDescent="0.3"/>
    <row r="836" ht="21" customHeight="1" x14ac:dyDescent="0.3"/>
    <row r="837" ht="21" customHeight="1" x14ac:dyDescent="0.3"/>
    <row r="838" ht="21" customHeight="1" x14ac:dyDescent="0.3"/>
    <row r="839" ht="21" customHeight="1" x14ac:dyDescent="0.3"/>
    <row r="840" ht="21" customHeight="1" x14ac:dyDescent="0.3"/>
    <row r="841" ht="21" customHeight="1" x14ac:dyDescent="0.3"/>
    <row r="842" ht="21" customHeight="1" x14ac:dyDescent="0.3"/>
    <row r="843" ht="21" customHeight="1" x14ac:dyDescent="0.3"/>
    <row r="844" ht="21" customHeight="1" x14ac:dyDescent="0.3"/>
    <row r="845" ht="21" customHeight="1" x14ac:dyDescent="0.3"/>
    <row r="846" ht="21" customHeight="1" x14ac:dyDescent="0.3"/>
    <row r="847" ht="21" customHeight="1" x14ac:dyDescent="0.3"/>
    <row r="848" ht="21" customHeight="1" x14ac:dyDescent="0.3"/>
    <row r="849" ht="21" customHeight="1" x14ac:dyDescent="0.3"/>
    <row r="850" ht="21" customHeight="1" x14ac:dyDescent="0.3"/>
    <row r="851" ht="21" customHeight="1" x14ac:dyDescent="0.3"/>
    <row r="852" ht="21" customHeight="1" x14ac:dyDescent="0.3"/>
    <row r="853" ht="21" customHeight="1" x14ac:dyDescent="0.3"/>
    <row r="854" ht="21" customHeight="1" x14ac:dyDescent="0.3"/>
    <row r="855" ht="21" customHeight="1" x14ac:dyDescent="0.3"/>
    <row r="856" ht="21" customHeight="1" x14ac:dyDescent="0.3"/>
    <row r="857" ht="21" customHeight="1" x14ac:dyDescent="0.3"/>
    <row r="858" ht="21" customHeight="1" x14ac:dyDescent="0.3"/>
    <row r="859" ht="21" customHeight="1" x14ac:dyDescent="0.3"/>
    <row r="860" ht="21" customHeight="1" x14ac:dyDescent="0.3"/>
    <row r="861" ht="21" customHeight="1" x14ac:dyDescent="0.3"/>
    <row r="862" ht="21" customHeight="1" x14ac:dyDescent="0.3"/>
    <row r="863" ht="21" customHeight="1" x14ac:dyDescent="0.3"/>
    <row r="864" ht="21" customHeight="1" x14ac:dyDescent="0.3"/>
    <row r="865" ht="21" customHeight="1" x14ac:dyDescent="0.3"/>
    <row r="866" ht="21" customHeight="1" x14ac:dyDescent="0.3"/>
    <row r="867" ht="21" customHeight="1" x14ac:dyDescent="0.3"/>
    <row r="868" ht="21" customHeight="1" x14ac:dyDescent="0.3"/>
    <row r="869" ht="21" customHeight="1" x14ac:dyDescent="0.3"/>
    <row r="870" ht="21" customHeight="1" x14ac:dyDescent="0.3"/>
    <row r="871" ht="21" customHeight="1" x14ac:dyDescent="0.3"/>
    <row r="872" ht="21" customHeight="1" x14ac:dyDescent="0.3"/>
    <row r="873" ht="21" customHeight="1" x14ac:dyDescent="0.3"/>
    <row r="874" ht="21" customHeight="1" x14ac:dyDescent="0.3"/>
    <row r="875" ht="21" customHeight="1" x14ac:dyDescent="0.3"/>
    <row r="876" ht="21" customHeight="1" x14ac:dyDescent="0.3"/>
    <row r="877" ht="21" customHeight="1" x14ac:dyDescent="0.3"/>
    <row r="878" ht="21" customHeight="1" x14ac:dyDescent="0.3"/>
    <row r="879" ht="21" customHeight="1" x14ac:dyDescent="0.3"/>
    <row r="880" ht="21" customHeight="1" x14ac:dyDescent="0.3"/>
    <row r="881" ht="21" customHeight="1" x14ac:dyDescent="0.3"/>
    <row r="882" ht="21" customHeight="1" x14ac:dyDescent="0.3"/>
    <row r="883" ht="21" customHeight="1" x14ac:dyDescent="0.3"/>
    <row r="884" ht="21" customHeight="1" x14ac:dyDescent="0.3"/>
    <row r="885" ht="21" customHeight="1" x14ac:dyDescent="0.3"/>
    <row r="886" ht="21" customHeight="1" x14ac:dyDescent="0.3"/>
    <row r="887" ht="21" customHeight="1" x14ac:dyDescent="0.3"/>
    <row r="888" ht="21" customHeight="1" x14ac:dyDescent="0.3"/>
    <row r="889" ht="21" customHeight="1" x14ac:dyDescent="0.3"/>
    <row r="890" ht="21" customHeight="1" x14ac:dyDescent="0.3"/>
    <row r="891" ht="21" customHeight="1" x14ac:dyDescent="0.3"/>
    <row r="892" ht="21" customHeight="1" x14ac:dyDescent="0.3"/>
    <row r="893" ht="21" customHeight="1" x14ac:dyDescent="0.3"/>
    <row r="894" ht="21" customHeight="1" x14ac:dyDescent="0.3"/>
    <row r="895" ht="21" customHeight="1" x14ac:dyDescent="0.3"/>
    <row r="896" ht="21" customHeight="1" x14ac:dyDescent="0.3"/>
    <row r="897" ht="21" customHeight="1" x14ac:dyDescent="0.3"/>
    <row r="898" ht="21" customHeight="1" x14ac:dyDescent="0.3"/>
    <row r="899" ht="21" customHeight="1" x14ac:dyDescent="0.3"/>
    <row r="900" ht="21" customHeight="1" x14ac:dyDescent="0.3"/>
    <row r="901" ht="21" customHeight="1" x14ac:dyDescent="0.3"/>
    <row r="902" ht="21" customHeight="1" x14ac:dyDescent="0.3"/>
    <row r="903" ht="21" customHeight="1" x14ac:dyDescent="0.3"/>
    <row r="904" ht="21" customHeight="1" x14ac:dyDescent="0.3"/>
    <row r="905" ht="21" customHeight="1" x14ac:dyDescent="0.3"/>
    <row r="906" ht="21" customHeight="1" x14ac:dyDescent="0.3"/>
    <row r="907" ht="21" customHeight="1" x14ac:dyDescent="0.3"/>
    <row r="908" ht="21" customHeight="1" x14ac:dyDescent="0.3"/>
    <row r="909" ht="21" customHeight="1" x14ac:dyDescent="0.3"/>
    <row r="910" ht="21" customHeight="1" x14ac:dyDescent="0.3"/>
    <row r="911" ht="21" customHeight="1" x14ac:dyDescent="0.3"/>
    <row r="912" ht="21" customHeight="1" x14ac:dyDescent="0.3"/>
    <row r="913" ht="21" customHeight="1" x14ac:dyDescent="0.3"/>
    <row r="914" ht="21" customHeight="1" x14ac:dyDescent="0.3"/>
    <row r="915" ht="21" customHeight="1" x14ac:dyDescent="0.3"/>
    <row r="916" ht="21" customHeight="1" x14ac:dyDescent="0.3"/>
    <row r="917" ht="21" customHeight="1" x14ac:dyDescent="0.3"/>
    <row r="918" ht="21" customHeight="1" x14ac:dyDescent="0.3"/>
    <row r="919" ht="21" customHeight="1" x14ac:dyDescent="0.3"/>
    <row r="920" ht="21" customHeight="1" x14ac:dyDescent="0.3"/>
    <row r="921" ht="21" customHeight="1" x14ac:dyDescent="0.3"/>
    <row r="922" ht="21" customHeight="1" x14ac:dyDescent="0.3"/>
    <row r="923" ht="21" customHeight="1" x14ac:dyDescent="0.3"/>
    <row r="924" ht="21" customHeight="1" x14ac:dyDescent="0.3"/>
    <row r="925" ht="21" customHeight="1" x14ac:dyDescent="0.3"/>
    <row r="926" ht="21" customHeight="1" x14ac:dyDescent="0.3"/>
    <row r="927" ht="21" customHeight="1" x14ac:dyDescent="0.3"/>
    <row r="928" ht="21" customHeight="1" x14ac:dyDescent="0.3"/>
    <row r="929" ht="21" customHeight="1" x14ac:dyDescent="0.3"/>
    <row r="930" ht="21" customHeight="1" x14ac:dyDescent="0.3"/>
    <row r="931" ht="21" customHeight="1" x14ac:dyDescent="0.3"/>
    <row r="932" ht="21" customHeight="1" x14ac:dyDescent="0.3"/>
    <row r="933" ht="21" customHeight="1" x14ac:dyDescent="0.3"/>
    <row r="934" ht="21" customHeight="1" x14ac:dyDescent="0.3"/>
    <row r="935" ht="21" customHeight="1" x14ac:dyDescent="0.3"/>
    <row r="936" ht="21" customHeight="1" x14ac:dyDescent="0.3"/>
    <row r="937" ht="21" customHeight="1" x14ac:dyDescent="0.3"/>
    <row r="938" ht="21" customHeight="1" x14ac:dyDescent="0.3"/>
    <row r="939" ht="21" customHeight="1" x14ac:dyDescent="0.3"/>
    <row r="940" ht="21" customHeight="1" x14ac:dyDescent="0.3"/>
    <row r="941" ht="21" customHeight="1" x14ac:dyDescent="0.3"/>
    <row r="942" ht="21" customHeight="1" x14ac:dyDescent="0.3"/>
    <row r="943" ht="21" customHeight="1" x14ac:dyDescent="0.3"/>
    <row r="944" ht="21" customHeight="1" x14ac:dyDescent="0.3"/>
    <row r="945" ht="21" customHeight="1" x14ac:dyDescent="0.3"/>
    <row r="946" ht="21" customHeight="1" x14ac:dyDescent="0.3"/>
    <row r="947" ht="21" customHeight="1" x14ac:dyDescent="0.3"/>
    <row r="948" ht="21" customHeight="1" x14ac:dyDescent="0.3"/>
    <row r="949" ht="21" customHeight="1" x14ac:dyDescent="0.3"/>
    <row r="950" ht="21" customHeight="1" x14ac:dyDescent="0.3"/>
    <row r="951" ht="21" customHeight="1" x14ac:dyDescent="0.3"/>
    <row r="952" ht="21" customHeight="1" x14ac:dyDescent="0.3"/>
    <row r="953" ht="21" customHeight="1" x14ac:dyDescent="0.3"/>
    <row r="954" ht="21" customHeight="1" x14ac:dyDescent="0.3"/>
    <row r="955" ht="21" customHeight="1" x14ac:dyDescent="0.3"/>
    <row r="956" ht="21" customHeight="1" x14ac:dyDescent="0.3"/>
    <row r="957" ht="21" customHeight="1" x14ac:dyDescent="0.3"/>
    <row r="958" ht="21" customHeight="1" x14ac:dyDescent="0.3"/>
    <row r="959" ht="21" customHeight="1" x14ac:dyDescent="0.3"/>
    <row r="960" ht="21" customHeight="1" x14ac:dyDescent="0.3"/>
    <row r="961" ht="21" customHeight="1" x14ac:dyDescent="0.3"/>
    <row r="962" ht="21" customHeight="1" x14ac:dyDescent="0.3"/>
    <row r="963" ht="21" customHeight="1" x14ac:dyDescent="0.3"/>
    <row r="964" ht="21" customHeight="1" x14ac:dyDescent="0.3"/>
    <row r="965" ht="21" customHeight="1" x14ac:dyDescent="0.3"/>
    <row r="966" ht="21" customHeight="1" x14ac:dyDescent="0.3"/>
    <row r="967" ht="21" customHeight="1" x14ac:dyDescent="0.3"/>
    <row r="968" ht="21" customHeight="1" x14ac:dyDescent="0.3"/>
    <row r="969" ht="21" customHeight="1" x14ac:dyDescent="0.3"/>
    <row r="970" ht="21" customHeight="1" x14ac:dyDescent="0.3"/>
    <row r="971" ht="21" customHeight="1" x14ac:dyDescent="0.3"/>
    <row r="972" ht="21" customHeight="1" x14ac:dyDescent="0.3"/>
    <row r="973" ht="21" customHeight="1" x14ac:dyDescent="0.3"/>
    <row r="974" ht="21" customHeight="1" x14ac:dyDescent="0.3"/>
    <row r="975" ht="21" customHeight="1" x14ac:dyDescent="0.3"/>
    <row r="976" ht="21" customHeight="1" x14ac:dyDescent="0.3"/>
    <row r="977" ht="21" customHeight="1" x14ac:dyDescent="0.3"/>
    <row r="978" ht="21" customHeight="1" x14ac:dyDescent="0.3"/>
  </sheetData>
  <mergeCells count="469">
    <mergeCell ref="A242:B242"/>
    <mergeCell ref="C242:E242"/>
    <mergeCell ref="A243:B243"/>
    <mergeCell ref="C243:E243"/>
    <mergeCell ref="A64:Z68"/>
    <mergeCell ref="A69:Z69"/>
    <mergeCell ref="A70:Z71"/>
    <mergeCell ref="R60:W60"/>
    <mergeCell ref="E88:F88"/>
    <mergeCell ref="G88:H88"/>
    <mergeCell ref="M86:R87"/>
    <mergeCell ref="S86:V87"/>
    <mergeCell ref="E86:F87"/>
    <mergeCell ref="E82:E84"/>
    <mergeCell ref="A78:Z78"/>
    <mergeCell ref="J81:Z81"/>
    <mergeCell ref="A79:Z80"/>
    <mergeCell ref="B81:F81"/>
    <mergeCell ref="G81:I81"/>
    <mergeCell ref="A56:Q60"/>
    <mergeCell ref="R57:W57"/>
    <mergeCell ref="X57:Z57"/>
    <mergeCell ref="R58:W58"/>
    <mergeCell ref="X58:Z58"/>
    <mergeCell ref="A14:Z15"/>
    <mergeCell ref="G19:I19"/>
    <mergeCell ref="X19:Z19"/>
    <mergeCell ref="U19:W19"/>
    <mergeCell ref="A21:Z22"/>
    <mergeCell ref="A18:Z18"/>
    <mergeCell ref="A27:Z27"/>
    <mergeCell ref="B29:Z29"/>
    <mergeCell ref="B28:Z28"/>
    <mergeCell ref="B24:E24"/>
    <mergeCell ref="G24:I24"/>
    <mergeCell ref="J24:T24"/>
    <mergeCell ref="U24:W24"/>
    <mergeCell ref="X24:Z24"/>
    <mergeCell ref="A25:Z25"/>
    <mergeCell ref="A26:Z26"/>
    <mergeCell ref="J19:T19"/>
    <mergeCell ref="A16:Z17"/>
    <mergeCell ref="B19:E19"/>
    <mergeCell ref="I86:L87"/>
    <mergeCell ref="A72:Z74"/>
    <mergeCell ref="A75:W77"/>
    <mergeCell ref="R54:Z55"/>
    <mergeCell ref="A62:Z63"/>
    <mergeCell ref="A61:Z61"/>
    <mergeCell ref="X60:Z60"/>
    <mergeCell ref="X98:Z98"/>
    <mergeCell ref="A37:C37"/>
    <mergeCell ref="A13:Z13"/>
    <mergeCell ref="A1:Z10"/>
    <mergeCell ref="A11:Z12"/>
    <mergeCell ref="A23:Z23"/>
    <mergeCell ref="B30:Z30"/>
    <mergeCell ref="B31:Z31"/>
    <mergeCell ref="J41:R41"/>
    <mergeCell ref="I35:Z39"/>
    <mergeCell ref="J40:X40"/>
    <mergeCell ref="S41:X41"/>
    <mergeCell ref="A41:C41"/>
    <mergeCell ref="Y40:Z44"/>
    <mergeCell ref="S43:X43"/>
    <mergeCell ref="J44:R44"/>
    <mergeCell ref="I40:I44"/>
    <mergeCell ref="A39:C39"/>
    <mergeCell ref="A40:C40"/>
    <mergeCell ref="A35:H35"/>
    <mergeCell ref="A36:C36"/>
    <mergeCell ref="B32:Z32"/>
    <mergeCell ref="A33:Z33"/>
    <mergeCell ref="A34:Z34"/>
    <mergeCell ref="S88:V88"/>
    <mergeCell ref="W88:Z88"/>
    <mergeCell ref="E96:G96"/>
    <mergeCell ref="G86:H87"/>
    <mergeCell ref="X95:Z95"/>
    <mergeCell ref="A20:Z20"/>
    <mergeCell ref="H104:K104"/>
    <mergeCell ref="L104:Q104"/>
    <mergeCell ref="L98:Q98"/>
    <mergeCell ref="B99:D99"/>
    <mergeCell ref="B100:D100"/>
    <mergeCell ref="B102:D102"/>
    <mergeCell ref="B98:D98"/>
    <mergeCell ref="L103:Q103"/>
    <mergeCell ref="H102:K102"/>
    <mergeCell ref="L102:Q102"/>
    <mergeCell ref="H98:K98"/>
    <mergeCell ref="H99:K99"/>
    <mergeCell ref="E100:G100"/>
    <mergeCell ref="E98:G98"/>
    <mergeCell ref="E99:G99"/>
    <mergeCell ref="L101:Q101"/>
    <mergeCell ref="E101:G101"/>
    <mergeCell ref="X96:Z96"/>
    <mergeCell ref="C113:E113"/>
    <mergeCell ref="R95:W107"/>
    <mergeCell ref="L95:Q95"/>
    <mergeCell ref="L96:Q96"/>
    <mergeCell ref="L99:Q99"/>
    <mergeCell ref="A38:C38"/>
    <mergeCell ref="B101:D101"/>
    <mergeCell ref="H101:K101"/>
    <mergeCell ref="A88:D88"/>
    <mergeCell ref="A90:Z91"/>
    <mergeCell ref="A92:Z92"/>
    <mergeCell ref="A43:C43"/>
    <mergeCell ref="A44:C44"/>
    <mergeCell ref="A42:C42"/>
    <mergeCell ref="S44:X44"/>
    <mergeCell ref="R56:W56"/>
    <mergeCell ref="X56:Z56"/>
    <mergeCell ref="A51:Z52"/>
    <mergeCell ref="A53:Z53"/>
    <mergeCell ref="X59:Z59"/>
    <mergeCell ref="R59:W59"/>
    <mergeCell ref="A54:Q55"/>
    <mergeCell ref="A93:Z94"/>
    <mergeCell ref="I88:L88"/>
    <mergeCell ref="A119:I119"/>
    <mergeCell ref="A118:I118"/>
    <mergeCell ref="J115:Z115"/>
    <mergeCell ref="C115:E115"/>
    <mergeCell ref="F115:I115"/>
    <mergeCell ref="A115:B115"/>
    <mergeCell ref="A116:B116"/>
    <mergeCell ref="J114:Z114"/>
    <mergeCell ref="A114:B114"/>
    <mergeCell ref="C114:E114"/>
    <mergeCell ref="J119:Z119"/>
    <mergeCell ref="J118:Z118"/>
    <mergeCell ref="L100:Q100"/>
    <mergeCell ref="L97:Q97"/>
    <mergeCell ref="H97:K97"/>
    <mergeCell ref="E95:G95"/>
    <mergeCell ref="A106:D106"/>
    <mergeCell ref="A107:D107"/>
    <mergeCell ref="A108:Z108"/>
    <mergeCell ref="A109:Z109"/>
    <mergeCell ref="A110:Z111"/>
    <mergeCell ref="B103:D103"/>
    <mergeCell ref="B104:D104"/>
    <mergeCell ref="B105:D105"/>
    <mergeCell ref="E106:G106"/>
    <mergeCell ref="E107:G107"/>
    <mergeCell ref="H100:K100"/>
    <mergeCell ref="X101:Z101"/>
    <mergeCell ref="E102:G102"/>
    <mergeCell ref="E103:G103"/>
    <mergeCell ref="H103:K103"/>
    <mergeCell ref="E104:G104"/>
    <mergeCell ref="E105:G105"/>
    <mergeCell ref="X102:Z102"/>
    <mergeCell ref="X100:Z100"/>
    <mergeCell ref="X99:Z99"/>
    <mergeCell ref="C116:E116"/>
    <mergeCell ref="F116:I116"/>
    <mergeCell ref="B95:D95"/>
    <mergeCell ref="B96:D96"/>
    <mergeCell ref="B97:D97"/>
    <mergeCell ref="A121:Z121"/>
    <mergeCell ref="A120:Z120"/>
    <mergeCell ref="A124:B124"/>
    <mergeCell ref="J124:Z124"/>
    <mergeCell ref="J116:Z116"/>
    <mergeCell ref="J117:Z117"/>
    <mergeCell ref="J113:Z113"/>
    <mergeCell ref="J112:Z112"/>
    <mergeCell ref="F112:I112"/>
    <mergeCell ref="F113:I113"/>
    <mergeCell ref="X106:Z106"/>
    <mergeCell ref="A117:B117"/>
    <mergeCell ref="F117:I117"/>
    <mergeCell ref="C117:E117"/>
    <mergeCell ref="A112:B112"/>
    <mergeCell ref="C112:E112"/>
    <mergeCell ref="A113:B113"/>
    <mergeCell ref="F114:I114"/>
    <mergeCell ref="X103:Z103"/>
    <mergeCell ref="J42:R42"/>
    <mergeCell ref="S42:X42"/>
    <mergeCell ref="I45:Z49"/>
    <mergeCell ref="J43:R43"/>
    <mergeCell ref="A133:B133"/>
    <mergeCell ref="C127:I127"/>
    <mergeCell ref="C128:I128"/>
    <mergeCell ref="C130:I130"/>
    <mergeCell ref="C131:I131"/>
    <mergeCell ref="C126:I126"/>
    <mergeCell ref="C125:I125"/>
    <mergeCell ref="C129:I129"/>
    <mergeCell ref="A122:Z123"/>
    <mergeCell ref="C124:I124"/>
    <mergeCell ref="J133:Z133"/>
    <mergeCell ref="J130:Z130"/>
    <mergeCell ref="A126:B126"/>
    <mergeCell ref="A125:B125"/>
    <mergeCell ref="J125:Z125"/>
    <mergeCell ref="J126:Z126"/>
    <mergeCell ref="W86:Z87"/>
    <mergeCell ref="A85:Z85"/>
    <mergeCell ref="A86:D87"/>
    <mergeCell ref="X104:Z104"/>
    <mergeCell ref="J132:Z132"/>
    <mergeCell ref="J131:Z131"/>
    <mergeCell ref="J127:Z127"/>
    <mergeCell ref="J128:Z128"/>
    <mergeCell ref="A49:C49"/>
    <mergeCell ref="A50:Z50"/>
    <mergeCell ref="A45:H45"/>
    <mergeCell ref="A46:C46"/>
    <mergeCell ref="A47:C47"/>
    <mergeCell ref="A48:C48"/>
    <mergeCell ref="X105:Z105"/>
    <mergeCell ref="M88:R88"/>
    <mergeCell ref="A89:Z89"/>
    <mergeCell ref="L107:Q107"/>
    <mergeCell ref="X107:Z107"/>
    <mergeCell ref="L105:Q105"/>
    <mergeCell ref="L106:Q106"/>
    <mergeCell ref="H107:K107"/>
    <mergeCell ref="H105:K105"/>
    <mergeCell ref="H106:K106"/>
    <mergeCell ref="X97:Z97"/>
    <mergeCell ref="E97:G97"/>
    <mergeCell ref="H96:K96"/>
    <mergeCell ref="H95:K95"/>
    <mergeCell ref="C134:I134"/>
    <mergeCell ref="A135:I135"/>
    <mergeCell ref="A136:I136"/>
    <mergeCell ref="A134:B134"/>
    <mergeCell ref="A130:B130"/>
    <mergeCell ref="A127:B127"/>
    <mergeCell ref="A131:B131"/>
    <mergeCell ref="A128:B128"/>
    <mergeCell ref="A129:B129"/>
    <mergeCell ref="C133:I133"/>
    <mergeCell ref="A132:B132"/>
    <mergeCell ref="C132:I132"/>
    <mergeCell ref="T144:T145"/>
    <mergeCell ref="S144:S145"/>
    <mergeCell ref="J136:Z136"/>
    <mergeCell ref="R144:R145"/>
    <mergeCell ref="J129:Z129"/>
    <mergeCell ref="J134:Z134"/>
    <mergeCell ref="J135:Z135"/>
    <mergeCell ref="O144:O145"/>
    <mergeCell ref="P144:P145"/>
    <mergeCell ref="U144:U145"/>
    <mergeCell ref="Z144:Z145"/>
    <mergeCell ref="Y144:Y145"/>
    <mergeCell ref="V144:V145"/>
    <mergeCell ref="X144:X145"/>
    <mergeCell ref="W144:W145"/>
    <mergeCell ref="Q144:Q145"/>
    <mergeCell ref="J144:J145"/>
    <mergeCell ref="K144:K145"/>
    <mergeCell ref="N144:N145"/>
    <mergeCell ref="L144:L145"/>
    <mergeCell ref="M144:M145"/>
    <mergeCell ref="A140:Z143"/>
    <mergeCell ref="A138:Z139"/>
    <mergeCell ref="A137:Z137"/>
    <mergeCell ref="G144:G145"/>
    <mergeCell ref="I144:I145"/>
    <mergeCell ref="H144:H145"/>
    <mergeCell ref="A144:B145"/>
    <mergeCell ref="C144:E145"/>
    <mergeCell ref="F144:F145"/>
    <mergeCell ref="A153:B153"/>
    <mergeCell ref="C153:E153"/>
    <mergeCell ref="A154:B154"/>
    <mergeCell ref="C154:E154"/>
    <mergeCell ref="A149:B149"/>
    <mergeCell ref="C149:E149"/>
    <mergeCell ref="A150:B150"/>
    <mergeCell ref="C150:E150"/>
    <mergeCell ref="A151:B151"/>
    <mergeCell ref="C151:E151"/>
    <mergeCell ref="A152:B152"/>
    <mergeCell ref="C152:E152"/>
    <mergeCell ref="A146:B146"/>
    <mergeCell ref="A147:B147"/>
    <mergeCell ref="A148:B148"/>
    <mergeCell ref="C148:E148"/>
    <mergeCell ref="C146:E146"/>
    <mergeCell ref="C147:E147"/>
    <mergeCell ref="A155:B155"/>
    <mergeCell ref="C155:E155"/>
    <mergeCell ref="A156:B156"/>
    <mergeCell ref="C156:E156"/>
    <mergeCell ref="A157:B157"/>
    <mergeCell ref="C157:E157"/>
    <mergeCell ref="A158:B158"/>
    <mergeCell ref="C158:E158"/>
    <mergeCell ref="A159:B159"/>
    <mergeCell ref="C159:E159"/>
    <mergeCell ref="A160:B160"/>
    <mergeCell ref="C160:E160"/>
    <mergeCell ref="A161:B161"/>
    <mergeCell ref="C161:E161"/>
    <mergeCell ref="A162:B162"/>
    <mergeCell ref="C162:E162"/>
    <mergeCell ref="A163:B163"/>
    <mergeCell ref="C163:E163"/>
    <mergeCell ref="A164:B164"/>
    <mergeCell ref="C164:E164"/>
    <mergeCell ref="A165:B165"/>
    <mergeCell ref="C165:E165"/>
    <mergeCell ref="A166:B166"/>
    <mergeCell ref="C166:E166"/>
    <mergeCell ref="A167:B167"/>
    <mergeCell ref="C167:E167"/>
    <mergeCell ref="A168:B168"/>
    <mergeCell ref="C168:E168"/>
    <mergeCell ref="A169:B169"/>
    <mergeCell ref="C169:E169"/>
    <mergeCell ref="A170:B170"/>
    <mergeCell ref="C170:E170"/>
    <mergeCell ref="A171:B171"/>
    <mergeCell ref="C171:E171"/>
    <mergeCell ref="A172:B172"/>
    <mergeCell ref="C172:E172"/>
    <mergeCell ref="A173:B173"/>
    <mergeCell ref="C173:E173"/>
    <mergeCell ref="A174:B174"/>
    <mergeCell ref="C174:E174"/>
    <mergeCell ref="A175:B175"/>
    <mergeCell ref="C175:E175"/>
    <mergeCell ref="A176:B176"/>
    <mergeCell ref="C176:E176"/>
    <mergeCell ref="A177:B177"/>
    <mergeCell ref="C177:E177"/>
    <mergeCell ref="A178:B178"/>
    <mergeCell ref="C178:E178"/>
    <mergeCell ref="A179:B179"/>
    <mergeCell ref="C179:E179"/>
    <mergeCell ref="A180:B180"/>
    <mergeCell ref="C180:E180"/>
    <mergeCell ref="A181:B181"/>
    <mergeCell ref="C181:E181"/>
    <mergeCell ref="A182:B182"/>
    <mergeCell ref="C182:E182"/>
    <mergeCell ref="A183:B183"/>
    <mergeCell ref="C183:E183"/>
    <mergeCell ref="A184:B184"/>
    <mergeCell ref="C184:E184"/>
    <mergeCell ref="A185:B185"/>
    <mergeCell ref="C185:E185"/>
    <mergeCell ref="A186:B186"/>
    <mergeCell ref="C186:E186"/>
    <mergeCell ref="A187:B187"/>
    <mergeCell ref="C187:E187"/>
    <mergeCell ref="A188:B188"/>
    <mergeCell ref="C188:E188"/>
    <mergeCell ref="A189:B189"/>
    <mergeCell ref="C189:E189"/>
    <mergeCell ref="A190:B190"/>
    <mergeCell ref="C190:E190"/>
    <mergeCell ref="A191:B191"/>
    <mergeCell ref="C191:E191"/>
    <mergeCell ref="A192:B192"/>
    <mergeCell ref="C192:E192"/>
    <mergeCell ref="A193:B193"/>
    <mergeCell ref="C193:E193"/>
    <mergeCell ref="A194:B194"/>
    <mergeCell ref="C194:E194"/>
    <mergeCell ref="A195:B195"/>
    <mergeCell ref="C195:E195"/>
    <mergeCell ref="A196:B196"/>
    <mergeCell ref="C196:E196"/>
    <mergeCell ref="A197:B197"/>
    <mergeCell ref="C197:E197"/>
    <mergeCell ref="A198:B198"/>
    <mergeCell ref="C198:E198"/>
    <mergeCell ref="A199:B199"/>
    <mergeCell ref="C199:E199"/>
    <mergeCell ref="A200:B200"/>
    <mergeCell ref="C200:E200"/>
    <mergeCell ref="A201:B201"/>
    <mergeCell ref="C201:E201"/>
    <mergeCell ref="A202:B202"/>
    <mergeCell ref="C202:E202"/>
    <mergeCell ref="A203:B203"/>
    <mergeCell ref="C203:E203"/>
    <mergeCell ref="A204:B204"/>
    <mergeCell ref="C204:E204"/>
    <mergeCell ref="A205:B205"/>
    <mergeCell ref="C205:E205"/>
    <mergeCell ref="A206:B206"/>
    <mergeCell ref="C206:E206"/>
    <mergeCell ref="A207:B207"/>
    <mergeCell ref="C207:E207"/>
    <mergeCell ref="A208:B208"/>
    <mergeCell ref="C208:E208"/>
    <mergeCell ref="A209:B209"/>
    <mergeCell ref="C209:E209"/>
    <mergeCell ref="A210:B210"/>
    <mergeCell ref="C210:E210"/>
    <mergeCell ref="A211:B211"/>
    <mergeCell ref="C211:E211"/>
    <mergeCell ref="A212:B212"/>
    <mergeCell ref="C212:E212"/>
    <mergeCell ref="A213:B213"/>
    <mergeCell ref="C213:E213"/>
    <mergeCell ref="A214:B214"/>
    <mergeCell ref="C214:E214"/>
    <mergeCell ref="A215:B215"/>
    <mergeCell ref="C215:E215"/>
    <mergeCell ref="A216:B216"/>
    <mergeCell ref="C216:E216"/>
    <mergeCell ref="A217:B217"/>
    <mergeCell ref="C217:E217"/>
    <mergeCell ref="A218:B218"/>
    <mergeCell ref="C218:E218"/>
    <mergeCell ref="A219:B219"/>
    <mergeCell ref="C219:E219"/>
    <mergeCell ref="A220:B220"/>
    <mergeCell ref="C220:E220"/>
    <mergeCell ref="A221:B221"/>
    <mergeCell ref="C221:E221"/>
    <mergeCell ref="A222:B222"/>
    <mergeCell ref="C222:E222"/>
    <mergeCell ref="A223:B223"/>
    <mergeCell ref="C223:E223"/>
    <mergeCell ref="A224:B224"/>
    <mergeCell ref="C224:E224"/>
    <mergeCell ref="A226:B226"/>
    <mergeCell ref="C226:E226"/>
    <mergeCell ref="A227:B227"/>
    <mergeCell ref="C227:E227"/>
    <mergeCell ref="C237:E237"/>
    <mergeCell ref="A228:B228"/>
    <mergeCell ref="C228:E228"/>
    <mergeCell ref="A229:B229"/>
    <mergeCell ref="C229:E229"/>
    <mergeCell ref="A230:B230"/>
    <mergeCell ref="C230:E230"/>
    <mergeCell ref="A231:B231"/>
    <mergeCell ref="C231:E231"/>
    <mergeCell ref="A232:B232"/>
    <mergeCell ref="C232:E232"/>
    <mergeCell ref="X75:Z77"/>
    <mergeCell ref="A245:B245"/>
    <mergeCell ref="C245:E245"/>
    <mergeCell ref="A238:B238"/>
    <mergeCell ref="C238:E238"/>
    <mergeCell ref="A239:B239"/>
    <mergeCell ref="C239:E239"/>
    <mergeCell ref="A240:B240"/>
    <mergeCell ref="C240:E240"/>
    <mergeCell ref="A241:B241"/>
    <mergeCell ref="C241:E241"/>
    <mergeCell ref="A244:B244"/>
    <mergeCell ref="C244:E244"/>
    <mergeCell ref="A233:B233"/>
    <mergeCell ref="C233:E233"/>
    <mergeCell ref="A234:B234"/>
    <mergeCell ref="C234:E234"/>
    <mergeCell ref="A235:B235"/>
    <mergeCell ref="C235:E235"/>
    <mergeCell ref="A236:B236"/>
    <mergeCell ref="C236:E236"/>
    <mergeCell ref="A237:B237"/>
    <mergeCell ref="A225:B225"/>
    <mergeCell ref="C225:E225"/>
  </mergeCells>
  <dataValidations count="2">
    <dataValidation type="list" allowBlank="1" showErrorMessage="1" sqref="F19 S42 D42:H43" xr:uid="{00000000-0002-0000-0B00-000000000000}">
      <formula1>"Yes,No"</formula1>
    </dataValidation>
    <dataValidation type="list" allowBlank="1" showErrorMessage="1" sqref="X56:X60" xr:uid="{00000000-0002-0000-0B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218" r:id="rId4" name="Check Box 50">
              <controlPr defaultSize="0" autoFill="0" autoLine="0" autoPict="0">
                <anchor moveWithCells="1">
                  <from>
                    <xdr:col>23</xdr:col>
                    <xdr:colOff>7620</xdr:colOff>
                    <xdr:row>74</xdr:row>
                    <xdr:rowOff>0</xdr:rowOff>
                  </from>
                  <to>
                    <xdr:col>25</xdr:col>
                    <xdr:colOff>274320</xdr:colOff>
                    <xdr:row>77</xdr:row>
                    <xdr:rowOff>7620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80FF"/>
  </sheetPr>
  <dimension ref="A1:Z978"/>
  <sheetViews>
    <sheetView view="pageBreakPreview" zoomScaleNormal="100" zoomScaleSheetLayoutView="100" workbookViewId="0">
      <selection activeCell="F24" sqref="F24"/>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487" t="s">
        <v>97</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7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7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75" customHeight="1" x14ac:dyDescent="0.3">
      <c r="A83" s="66" t="s">
        <v>324</v>
      </c>
      <c r="B83" s="91">
        <f>E106</f>
        <v>0</v>
      </c>
      <c r="C83" s="91">
        <f>H106</f>
        <v>0</v>
      </c>
      <c r="D83" s="91">
        <f>L106</f>
        <v>0</v>
      </c>
      <c r="E83" s="285"/>
      <c r="F83" s="91">
        <f>J118</f>
        <v>0</v>
      </c>
      <c r="G83" s="90">
        <f>SUM(G146:G348)</f>
        <v>0</v>
      </c>
      <c r="H83" s="90">
        <f>SUM(H146:H348)</f>
        <v>0</v>
      </c>
      <c r="I83" s="90">
        <f>SUM(I146:I348)</f>
        <v>0</v>
      </c>
      <c r="J83" s="89">
        <f t="shared" ref="J83:Z83" si="0">COUNTIF(J146:J348,"x")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B83+June!B84</f>
        <v>0</v>
      </c>
      <c r="C84" s="92">
        <f>C83+June!C84</f>
        <v>0</v>
      </c>
      <c r="D84" s="92">
        <f>D83+June!D84</f>
        <v>0</v>
      </c>
      <c r="E84" s="286"/>
      <c r="F84" s="92">
        <f>F83+June!F84</f>
        <v>0</v>
      </c>
      <c r="G84" s="93">
        <f>G83+June!G84</f>
        <v>0</v>
      </c>
      <c r="H84" s="93">
        <f>H83+June!H84</f>
        <v>0</v>
      </c>
      <c r="I84" s="93">
        <f>I83+June!I84</f>
        <v>0</v>
      </c>
      <c r="J84" s="94">
        <f>J83+June!J84</f>
        <v>0</v>
      </c>
      <c r="K84" s="94">
        <f>K83+June!K84</f>
        <v>0</v>
      </c>
      <c r="L84" s="94">
        <f>L83+June!L84</f>
        <v>0</v>
      </c>
      <c r="M84" s="94">
        <f>M83+June!M84</f>
        <v>0</v>
      </c>
      <c r="N84" s="94">
        <f>N83+June!N84</f>
        <v>0</v>
      </c>
      <c r="O84" s="94">
        <f>O83+June!O84</f>
        <v>0</v>
      </c>
      <c r="P84" s="94">
        <f>P83+June!P84</f>
        <v>0</v>
      </c>
      <c r="Q84" s="94">
        <f>Q83+June!Q84</f>
        <v>0</v>
      </c>
      <c r="R84" s="94">
        <f>R83+June!R84</f>
        <v>0</v>
      </c>
      <c r="S84" s="94">
        <f>S83+June!S84</f>
        <v>0</v>
      </c>
      <c r="T84" s="94">
        <f>T83+June!T84</f>
        <v>0</v>
      </c>
      <c r="U84" s="94">
        <f>U83+June!U84</f>
        <v>0</v>
      </c>
      <c r="V84" s="94">
        <f>V83+June!V84</f>
        <v>0</v>
      </c>
      <c r="W84" s="94">
        <f>W83+June!W84</f>
        <v>0</v>
      </c>
      <c r="X84" s="94">
        <f>X83+June!X84</f>
        <v>0</v>
      </c>
      <c r="Y84" s="94">
        <f>Y83+June!Y84</f>
        <v>0</v>
      </c>
      <c r="Z84" s="94">
        <f>Z83+June!Z84</f>
        <v>0</v>
      </c>
    </row>
    <row r="85" spans="1:26" ht="18"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248</v>
      </c>
      <c r="J86" s="134"/>
      <c r="K86" s="134"/>
      <c r="L86" s="265"/>
      <c r="M86" s="433" t="s">
        <v>202</v>
      </c>
      <c r="N86" s="134"/>
      <c r="O86" s="134"/>
      <c r="P86" s="134"/>
      <c r="Q86" s="134"/>
      <c r="R86" s="265"/>
      <c r="S86" s="450" t="s">
        <v>203</v>
      </c>
      <c r="T86" s="134"/>
      <c r="U86" s="134"/>
      <c r="V86" s="265"/>
      <c r="W86" s="450" t="s">
        <v>204</v>
      </c>
      <c r="X86" s="134"/>
      <c r="Y86" s="134"/>
      <c r="Z86" s="265"/>
    </row>
    <row r="87" spans="1:26" ht="15.7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7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7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8"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8"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251</v>
      </c>
      <c r="F95" s="272"/>
      <c r="G95" s="269"/>
      <c r="H95" s="454" t="s">
        <v>341</v>
      </c>
      <c r="I95" s="272"/>
      <c r="J95" s="272"/>
      <c r="K95" s="269"/>
      <c r="L95" s="452" t="s">
        <v>252</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7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5.75"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E106+June!E107</f>
        <v>0</v>
      </c>
      <c r="F107" s="312"/>
      <c r="G107" s="310"/>
      <c r="H107" s="322">
        <f>H106+June!H107</f>
        <v>0</v>
      </c>
      <c r="I107" s="312"/>
      <c r="J107" s="312"/>
      <c r="K107" s="310"/>
      <c r="L107" s="322">
        <f>L106+June!L107</f>
        <v>0</v>
      </c>
      <c r="M107" s="312"/>
      <c r="N107" s="312"/>
      <c r="O107" s="312"/>
      <c r="P107" s="312"/>
      <c r="Q107" s="310"/>
      <c r="R107" s="266"/>
      <c r="S107" s="274"/>
      <c r="T107" s="274"/>
      <c r="U107" s="274"/>
      <c r="V107" s="274"/>
      <c r="W107" s="267"/>
      <c r="X107" s="322">
        <f>SUM(E107:W107)</f>
        <v>0</v>
      </c>
      <c r="Y107" s="312"/>
      <c r="Z107" s="310"/>
    </row>
    <row r="108" spans="1:26" ht="15.7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5.7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J118+June!J119</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8"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J135+June!J136</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13"/>
      <c r="B146" s="269"/>
      <c r="C146" s="289"/>
      <c r="D146" s="272"/>
      <c r="E146" s="269"/>
      <c r="F146" s="78"/>
      <c r="G146" s="79"/>
      <c r="H146" s="80"/>
      <c r="I146" s="81"/>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21" customHeight="1" x14ac:dyDescent="0.3"/>
    <row r="247" spans="1:26" ht="21" customHeight="1" x14ac:dyDescent="0.3"/>
    <row r="248" spans="1:26" ht="21" customHeight="1" x14ac:dyDescent="0.3"/>
    <row r="249" spans="1:26" ht="21" customHeight="1" x14ac:dyDescent="0.3"/>
    <row r="250" spans="1:26" ht="21" customHeight="1" x14ac:dyDescent="0.3"/>
    <row r="251" spans="1:26" ht="21" customHeight="1" x14ac:dyDescent="0.3"/>
    <row r="252" spans="1:26" ht="21" customHeight="1" x14ac:dyDescent="0.3"/>
    <row r="253" spans="1:26" ht="21" customHeight="1" x14ac:dyDescent="0.3"/>
    <row r="254" spans="1:26" ht="21" customHeight="1" x14ac:dyDescent="0.3"/>
    <row r="255" spans="1:26" ht="21" customHeight="1" x14ac:dyDescent="0.3"/>
    <row r="256" spans="1:26" ht="21" customHeight="1" x14ac:dyDescent="0.3"/>
    <row r="257" ht="21" customHeight="1" x14ac:dyDescent="0.3"/>
    <row r="258" ht="21" customHeight="1" x14ac:dyDescent="0.3"/>
    <row r="259" ht="21" customHeight="1" x14ac:dyDescent="0.3"/>
    <row r="260" ht="21" customHeight="1" x14ac:dyDescent="0.3"/>
    <row r="261" ht="21" customHeight="1" x14ac:dyDescent="0.3"/>
    <row r="262" ht="21" customHeight="1" x14ac:dyDescent="0.3"/>
    <row r="263" ht="21" customHeight="1" x14ac:dyDescent="0.3"/>
    <row r="264" ht="21" customHeight="1" x14ac:dyDescent="0.3"/>
    <row r="265" ht="21" customHeight="1" x14ac:dyDescent="0.3"/>
    <row r="266" ht="21" customHeight="1" x14ac:dyDescent="0.3"/>
    <row r="267" ht="21" customHeight="1" x14ac:dyDescent="0.3"/>
    <row r="268" ht="21" customHeight="1" x14ac:dyDescent="0.3"/>
    <row r="269" ht="21" customHeight="1" x14ac:dyDescent="0.3"/>
    <row r="270" ht="21" customHeight="1" x14ac:dyDescent="0.3"/>
    <row r="271" ht="21" customHeight="1" x14ac:dyDescent="0.3"/>
    <row r="272" ht="21" customHeight="1" x14ac:dyDescent="0.3"/>
    <row r="273" ht="21" customHeight="1" x14ac:dyDescent="0.3"/>
    <row r="274" ht="21" customHeight="1" x14ac:dyDescent="0.3"/>
    <row r="275" ht="21" customHeight="1" x14ac:dyDescent="0.3"/>
    <row r="276" ht="21" customHeight="1" x14ac:dyDescent="0.3"/>
    <row r="277" ht="21" customHeight="1" x14ac:dyDescent="0.3"/>
    <row r="278" ht="21" customHeight="1" x14ac:dyDescent="0.3"/>
    <row r="279" ht="21" customHeight="1" x14ac:dyDescent="0.3"/>
    <row r="280" ht="21" customHeight="1" x14ac:dyDescent="0.3"/>
    <row r="281" ht="21" customHeight="1" x14ac:dyDescent="0.3"/>
    <row r="282" ht="21" customHeight="1" x14ac:dyDescent="0.3"/>
    <row r="283" ht="21" customHeight="1" x14ac:dyDescent="0.3"/>
    <row r="284" ht="21" customHeight="1" x14ac:dyDescent="0.3"/>
    <row r="285" ht="21" customHeight="1" x14ac:dyDescent="0.3"/>
    <row r="286" ht="21" customHeight="1" x14ac:dyDescent="0.3"/>
    <row r="287" ht="21" customHeight="1" x14ac:dyDescent="0.3"/>
    <row r="288" ht="21" customHeight="1" x14ac:dyDescent="0.3"/>
    <row r="289" ht="21" customHeight="1" x14ac:dyDescent="0.3"/>
    <row r="290" ht="21" customHeight="1" x14ac:dyDescent="0.3"/>
    <row r="291" ht="21" customHeight="1" x14ac:dyDescent="0.3"/>
    <row r="292" ht="21" customHeight="1" x14ac:dyDescent="0.3"/>
    <row r="293" ht="21" customHeight="1" x14ac:dyDescent="0.3"/>
    <row r="294" ht="21" customHeight="1" x14ac:dyDescent="0.3"/>
    <row r="295" ht="21" customHeight="1" x14ac:dyDescent="0.3"/>
    <row r="296" ht="21" customHeight="1" x14ac:dyDescent="0.3"/>
    <row r="297" ht="21" customHeight="1" x14ac:dyDescent="0.3"/>
    <row r="298" ht="21" customHeight="1" x14ac:dyDescent="0.3"/>
    <row r="299" ht="21" customHeight="1" x14ac:dyDescent="0.3"/>
    <row r="300" ht="21" customHeight="1" x14ac:dyDescent="0.3"/>
    <row r="301" ht="21" customHeight="1" x14ac:dyDescent="0.3"/>
    <row r="302" ht="21" customHeight="1" x14ac:dyDescent="0.3"/>
    <row r="303" ht="21" customHeight="1" x14ac:dyDescent="0.3"/>
    <row r="304" ht="21" customHeight="1" x14ac:dyDescent="0.3"/>
    <row r="305" ht="21" customHeight="1" x14ac:dyDescent="0.3"/>
    <row r="306" ht="21" customHeight="1" x14ac:dyDescent="0.3"/>
    <row r="307" ht="21" customHeight="1" x14ac:dyDescent="0.3"/>
    <row r="308" ht="21" customHeight="1" x14ac:dyDescent="0.3"/>
    <row r="309" ht="21" customHeight="1" x14ac:dyDescent="0.3"/>
    <row r="310" ht="21" customHeight="1" x14ac:dyDescent="0.3"/>
    <row r="311" ht="21" customHeight="1" x14ac:dyDescent="0.3"/>
    <row r="312" ht="21" customHeight="1" x14ac:dyDescent="0.3"/>
    <row r="313" ht="21" customHeight="1" x14ac:dyDescent="0.3"/>
    <row r="314" ht="21" customHeight="1" x14ac:dyDescent="0.3"/>
    <row r="315" ht="21" customHeight="1" x14ac:dyDescent="0.3"/>
    <row r="316" ht="21" customHeight="1" x14ac:dyDescent="0.3"/>
    <row r="317" ht="21" customHeight="1" x14ac:dyDescent="0.3"/>
    <row r="318" ht="21" customHeight="1" x14ac:dyDescent="0.3"/>
    <row r="319" ht="21" customHeight="1" x14ac:dyDescent="0.3"/>
    <row r="320" ht="21" customHeight="1" x14ac:dyDescent="0.3"/>
    <row r="321" ht="21" customHeight="1" x14ac:dyDescent="0.3"/>
    <row r="322" ht="21" customHeight="1" x14ac:dyDescent="0.3"/>
    <row r="323" ht="21" customHeight="1" x14ac:dyDescent="0.3"/>
    <row r="324" ht="21" customHeight="1" x14ac:dyDescent="0.3"/>
    <row r="325" ht="21" customHeight="1" x14ac:dyDescent="0.3"/>
    <row r="326" ht="21" customHeight="1" x14ac:dyDescent="0.3"/>
    <row r="327" ht="21" customHeight="1" x14ac:dyDescent="0.3"/>
    <row r="328" ht="21" customHeight="1" x14ac:dyDescent="0.3"/>
    <row r="329" ht="21" customHeight="1" x14ac:dyDescent="0.3"/>
    <row r="330" ht="21" customHeight="1" x14ac:dyDescent="0.3"/>
    <row r="331" ht="21" customHeight="1" x14ac:dyDescent="0.3"/>
    <row r="332" ht="21" customHeight="1" x14ac:dyDescent="0.3"/>
    <row r="333" ht="21" customHeight="1" x14ac:dyDescent="0.3"/>
    <row r="334" ht="21" customHeight="1" x14ac:dyDescent="0.3"/>
    <row r="335" ht="21" customHeight="1" x14ac:dyDescent="0.3"/>
    <row r="336" ht="21" customHeight="1" x14ac:dyDescent="0.3"/>
    <row r="337" ht="21" customHeight="1" x14ac:dyDescent="0.3"/>
    <row r="338" ht="21" customHeight="1" x14ac:dyDescent="0.3"/>
    <row r="339" ht="21" customHeight="1" x14ac:dyDescent="0.3"/>
    <row r="340" ht="21" customHeight="1" x14ac:dyDescent="0.3"/>
    <row r="341" ht="21" customHeight="1" x14ac:dyDescent="0.3"/>
    <row r="342" ht="21" customHeight="1" x14ac:dyDescent="0.3"/>
    <row r="343" ht="21" customHeight="1" x14ac:dyDescent="0.3"/>
    <row r="344" ht="21" customHeight="1" x14ac:dyDescent="0.3"/>
    <row r="345" ht="21" customHeight="1" x14ac:dyDescent="0.3"/>
    <row r="346" ht="21" customHeight="1" x14ac:dyDescent="0.3"/>
    <row r="347" ht="21" customHeight="1" x14ac:dyDescent="0.3"/>
    <row r="348" ht="21" customHeight="1" x14ac:dyDescent="0.3"/>
    <row r="349" ht="21" customHeight="1" x14ac:dyDescent="0.3"/>
    <row r="350" ht="21" customHeight="1" x14ac:dyDescent="0.3"/>
    <row r="351" ht="21" customHeight="1" x14ac:dyDescent="0.3"/>
    <row r="352" ht="21" customHeight="1" x14ac:dyDescent="0.3"/>
    <row r="353" ht="21" customHeight="1" x14ac:dyDescent="0.3"/>
    <row r="354" ht="21" customHeight="1" x14ac:dyDescent="0.3"/>
    <row r="355" ht="21" customHeight="1" x14ac:dyDescent="0.3"/>
    <row r="356" ht="21" customHeight="1" x14ac:dyDescent="0.3"/>
    <row r="357" ht="21" customHeight="1" x14ac:dyDescent="0.3"/>
    <row r="358" ht="21" customHeight="1" x14ac:dyDescent="0.3"/>
    <row r="359" ht="21" customHeight="1" x14ac:dyDescent="0.3"/>
    <row r="360" ht="21" customHeight="1" x14ac:dyDescent="0.3"/>
    <row r="361" ht="21" customHeight="1" x14ac:dyDescent="0.3"/>
    <row r="362" ht="21" customHeight="1" x14ac:dyDescent="0.3"/>
    <row r="363" ht="21" customHeight="1" x14ac:dyDescent="0.3"/>
    <row r="364" ht="21" customHeight="1" x14ac:dyDescent="0.3"/>
    <row r="365" ht="21" customHeight="1" x14ac:dyDescent="0.3"/>
    <row r="366" ht="21" customHeight="1" x14ac:dyDescent="0.3"/>
    <row r="367" ht="21" customHeight="1" x14ac:dyDescent="0.3"/>
    <row r="368" ht="21" customHeight="1" x14ac:dyDescent="0.3"/>
    <row r="369" ht="21" customHeight="1" x14ac:dyDescent="0.3"/>
    <row r="370" ht="21" customHeight="1" x14ac:dyDescent="0.3"/>
    <row r="371" ht="21" customHeight="1" x14ac:dyDescent="0.3"/>
    <row r="372" ht="21" customHeight="1" x14ac:dyDescent="0.3"/>
    <row r="373" ht="21" customHeight="1" x14ac:dyDescent="0.3"/>
    <row r="374" ht="21" customHeight="1" x14ac:dyDescent="0.3"/>
    <row r="375" ht="21" customHeight="1" x14ac:dyDescent="0.3"/>
    <row r="376" ht="21" customHeight="1" x14ac:dyDescent="0.3"/>
    <row r="377" ht="21" customHeight="1" x14ac:dyDescent="0.3"/>
    <row r="378" ht="21" customHeight="1" x14ac:dyDescent="0.3"/>
    <row r="379" ht="21" customHeight="1" x14ac:dyDescent="0.3"/>
    <row r="380" ht="21" customHeight="1" x14ac:dyDescent="0.3"/>
    <row r="381" ht="21" customHeight="1" x14ac:dyDescent="0.3"/>
    <row r="382" ht="21" customHeight="1" x14ac:dyDescent="0.3"/>
    <row r="383" ht="21" customHeight="1" x14ac:dyDescent="0.3"/>
    <row r="384" ht="21" customHeight="1" x14ac:dyDescent="0.3"/>
    <row r="385" ht="21" customHeight="1" x14ac:dyDescent="0.3"/>
    <row r="386" ht="21" customHeight="1" x14ac:dyDescent="0.3"/>
    <row r="387" ht="21" customHeight="1" x14ac:dyDescent="0.3"/>
    <row r="388" ht="21" customHeight="1" x14ac:dyDescent="0.3"/>
    <row r="389" ht="21" customHeight="1" x14ac:dyDescent="0.3"/>
    <row r="390" ht="21" customHeight="1" x14ac:dyDescent="0.3"/>
    <row r="391" ht="21" customHeight="1" x14ac:dyDescent="0.3"/>
    <row r="392" ht="21" customHeight="1" x14ac:dyDescent="0.3"/>
    <row r="393" ht="21" customHeight="1" x14ac:dyDescent="0.3"/>
    <row r="394" ht="21" customHeight="1" x14ac:dyDescent="0.3"/>
    <row r="395" ht="21" customHeight="1" x14ac:dyDescent="0.3"/>
    <row r="396" ht="21" customHeight="1" x14ac:dyDescent="0.3"/>
    <row r="397" ht="21" customHeight="1" x14ac:dyDescent="0.3"/>
    <row r="398" ht="21" customHeight="1" x14ac:dyDescent="0.3"/>
    <row r="399" ht="21" customHeight="1" x14ac:dyDescent="0.3"/>
    <row r="400" ht="21" customHeight="1" x14ac:dyDescent="0.3"/>
    <row r="401" ht="21" customHeight="1" x14ac:dyDescent="0.3"/>
    <row r="402" ht="21" customHeight="1" x14ac:dyDescent="0.3"/>
    <row r="403" ht="21" customHeight="1" x14ac:dyDescent="0.3"/>
    <row r="404" ht="21" customHeight="1" x14ac:dyDescent="0.3"/>
    <row r="405" ht="21" customHeight="1" x14ac:dyDescent="0.3"/>
    <row r="406" ht="21" customHeight="1" x14ac:dyDescent="0.3"/>
    <row r="407" ht="21" customHeight="1" x14ac:dyDescent="0.3"/>
    <row r="408" ht="21" customHeight="1" x14ac:dyDescent="0.3"/>
    <row r="409" ht="21" customHeight="1" x14ac:dyDescent="0.3"/>
    <row r="410" ht="21" customHeight="1" x14ac:dyDescent="0.3"/>
    <row r="411" ht="21" customHeight="1" x14ac:dyDescent="0.3"/>
    <row r="412" ht="21" customHeight="1" x14ac:dyDescent="0.3"/>
    <row r="413" ht="21" customHeight="1" x14ac:dyDescent="0.3"/>
    <row r="414" ht="21" customHeight="1" x14ac:dyDescent="0.3"/>
    <row r="415" ht="21" customHeight="1" x14ac:dyDescent="0.3"/>
    <row r="416" ht="21" customHeight="1" x14ac:dyDescent="0.3"/>
    <row r="417" ht="21" customHeight="1" x14ac:dyDescent="0.3"/>
    <row r="418" ht="21" customHeight="1" x14ac:dyDescent="0.3"/>
    <row r="419" ht="21" customHeight="1" x14ac:dyDescent="0.3"/>
    <row r="420" ht="21" customHeight="1" x14ac:dyDescent="0.3"/>
    <row r="421" ht="21" customHeight="1" x14ac:dyDescent="0.3"/>
    <row r="422" ht="21" customHeight="1" x14ac:dyDescent="0.3"/>
    <row r="423" ht="21" customHeight="1" x14ac:dyDescent="0.3"/>
    <row r="424" ht="21" customHeight="1" x14ac:dyDescent="0.3"/>
    <row r="425" ht="21" customHeight="1" x14ac:dyDescent="0.3"/>
    <row r="426" ht="21" customHeight="1" x14ac:dyDescent="0.3"/>
    <row r="427" ht="21" customHeight="1" x14ac:dyDescent="0.3"/>
    <row r="428" ht="21" customHeight="1" x14ac:dyDescent="0.3"/>
    <row r="429" ht="21" customHeight="1" x14ac:dyDescent="0.3"/>
    <row r="430" ht="21" customHeight="1" x14ac:dyDescent="0.3"/>
    <row r="431" ht="21" customHeight="1" x14ac:dyDescent="0.3"/>
    <row r="432" ht="21" customHeight="1" x14ac:dyDescent="0.3"/>
    <row r="433" ht="21" customHeight="1" x14ac:dyDescent="0.3"/>
    <row r="434" ht="21" customHeight="1" x14ac:dyDescent="0.3"/>
    <row r="435" ht="21" customHeight="1" x14ac:dyDescent="0.3"/>
    <row r="436" ht="21" customHeight="1" x14ac:dyDescent="0.3"/>
    <row r="437" ht="21" customHeight="1" x14ac:dyDescent="0.3"/>
    <row r="438" ht="21" customHeight="1" x14ac:dyDescent="0.3"/>
    <row r="439" ht="21" customHeight="1" x14ac:dyDescent="0.3"/>
    <row r="440" ht="21" customHeight="1" x14ac:dyDescent="0.3"/>
    <row r="441" ht="21" customHeight="1" x14ac:dyDescent="0.3"/>
    <row r="442" ht="21" customHeight="1" x14ac:dyDescent="0.3"/>
    <row r="443" ht="21" customHeight="1" x14ac:dyDescent="0.3"/>
    <row r="444" ht="21" customHeight="1" x14ac:dyDescent="0.3"/>
    <row r="445" ht="21" customHeight="1" x14ac:dyDescent="0.3"/>
    <row r="446" ht="21" customHeight="1" x14ac:dyDescent="0.3"/>
    <row r="447" ht="21" customHeight="1" x14ac:dyDescent="0.3"/>
    <row r="448" ht="21" customHeight="1" x14ac:dyDescent="0.3"/>
    <row r="449" ht="21" customHeight="1" x14ac:dyDescent="0.3"/>
    <row r="450" ht="21" customHeight="1" x14ac:dyDescent="0.3"/>
    <row r="451" ht="21" customHeight="1" x14ac:dyDescent="0.3"/>
    <row r="452" ht="21" customHeight="1" x14ac:dyDescent="0.3"/>
    <row r="453" ht="21" customHeight="1" x14ac:dyDescent="0.3"/>
    <row r="454" ht="21" customHeight="1" x14ac:dyDescent="0.3"/>
    <row r="455" ht="21" customHeight="1" x14ac:dyDescent="0.3"/>
    <row r="456" ht="21" customHeight="1" x14ac:dyDescent="0.3"/>
    <row r="457" ht="21" customHeight="1" x14ac:dyDescent="0.3"/>
    <row r="458" ht="21" customHeight="1" x14ac:dyDescent="0.3"/>
    <row r="459" ht="21" customHeight="1" x14ac:dyDescent="0.3"/>
    <row r="460" ht="21" customHeight="1" x14ac:dyDescent="0.3"/>
    <row r="461" ht="21" customHeight="1" x14ac:dyDescent="0.3"/>
    <row r="462" ht="21" customHeight="1" x14ac:dyDescent="0.3"/>
    <row r="463" ht="21" customHeight="1" x14ac:dyDescent="0.3"/>
    <row r="464" ht="21" customHeight="1" x14ac:dyDescent="0.3"/>
    <row r="465" ht="21" customHeight="1" x14ac:dyDescent="0.3"/>
    <row r="466" ht="21" customHeight="1" x14ac:dyDescent="0.3"/>
    <row r="467" ht="21" customHeight="1" x14ac:dyDescent="0.3"/>
    <row r="468" ht="21" customHeight="1" x14ac:dyDescent="0.3"/>
    <row r="469" ht="21" customHeight="1" x14ac:dyDescent="0.3"/>
    <row r="470" ht="21" customHeight="1" x14ac:dyDescent="0.3"/>
    <row r="471" ht="21" customHeight="1" x14ac:dyDescent="0.3"/>
    <row r="472" ht="21" customHeight="1" x14ac:dyDescent="0.3"/>
    <row r="473" ht="21" customHeight="1" x14ac:dyDescent="0.3"/>
    <row r="474" ht="21" customHeight="1" x14ac:dyDescent="0.3"/>
    <row r="475" ht="21" customHeight="1" x14ac:dyDescent="0.3"/>
    <row r="476" ht="21" customHeight="1" x14ac:dyDescent="0.3"/>
    <row r="477" ht="21" customHeight="1" x14ac:dyDescent="0.3"/>
    <row r="478" ht="21" customHeight="1" x14ac:dyDescent="0.3"/>
    <row r="479" ht="21" customHeight="1" x14ac:dyDescent="0.3"/>
    <row r="480" ht="21" customHeight="1" x14ac:dyDescent="0.3"/>
    <row r="481" ht="21" customHeight="1" x14ac:dyDescent="0.3"/>
    <row r="482" ht="21" customHeight="1" x14ac:dyDescent="0.3"/>
    <row r="483" ht="21" customHeight="1" x14ac:dyDescent="0.3"/>
    <row r="484" ht="21" customHeight="1" x14ac:dyDescent="0.3"/>
    <row r="485" ht="21" customHeight="1" x14ac:dyDescent="0.3"/>
    <row r="486" ht="21" customHeight="1" x14ac:dyDescent="0.3"/>
    <row r="487" ht="21" customHeight="1" x14ac:dyDescent="0.3"/>
    <row r="488" ht="21" customHeight="1" x14ac:dyDescent="0.3"/>
    <row r="489" ht="21" customHeight="1" x14ac:dyDescent="0.3"/>
    <row r="490" ht="21" customHeight="1" x14ac:dyDescent="0.3"/>
    <row r="491" ht="21" customHeight="1" x14ac:dyDescent="0.3"/>
    <row r="492" ht="21" customHeight="1" x14ac:dyDescent="0.3"/>
    <row r="493" ht="21" customHeight="1" x14ac:dyDescent="0.3"/>
    <row r="494" ht="21" customHeight="1" x14ac:dyDescent="0.3"/>
    <row r="495" ht="21" customHeight="1" x14ac:dyDescent="0.3"/>
    <row r="496" ht="21" customHeight="1" x14ac:dyDescent="0.3"/>
    <row r="497" ht="21" customHeight="1" x14ac:dyDescent="0.3"/>
    <row r="498" ht="21" customHeight="1" x14ac:dyDescent="0.3"/>
    <row r="499" ht="21" customHeight="1" x14ac:dyDescent="0.3"/>
    <row r="500" ht="21" customHeight="1" x14ac:dyDescent="0.3"/>
    <row r="501" ht="21" customHeight="1" x14ac:dyDescent="0.3"/>
    <row r="502" ht="21" customHeight="1" x14ac:dyDescent="0.3"/>
    <row r="503" ht="21" customHeight="1" x14ac:dyDescent="0.3"/>
    <row r="504" ht="21" customHeight="1" x14ac:dyDescent="0.3"/>
    <row r="505" ht="21" customHeight="1" x14ac:dyDescent="0.3"/>
    <row r="506" ht="21" customHeight="1" x14ac:dyDescent="0.3"/>
    <row r="507" ht="21" customHeight="1" x14ac:dyDescent="0.3"/>
    <row r="508" ht="21" customHeight="1" x14ac:dyDescent="0.3"/>
    <row r="509" ht="21" customHeight="1" x14ac:dyDescent="0.3"/>
    <row r="510" ht="21" customHeight="1" x14ac:dyDescent="0.3"/>
    <row r="511" ht="21" customHeight="1" x14ac:dyDescent="0.3"/>
    <row r="512" ht="21" customHeight="1" x14ac:dyDescent="0.3"/>
    <row r="513" ht="21" customHeight="1" x14ac:dyDescent="0.3"/>
    <row r="514" ht="21" customHeight="1" x14ac:dyDescent="0.3"/>
    <row r="515" ht="21" customHeight="1" x14ac:dyDescent="0.3"/>
    <row r="516" ht="21" customHeight="1" x14ac:dyDescent="0.3"/>
    <row r="517" ht="21" customHeight="1" x14ac:dyDescent="0.3"/>
    <row r="518" ht="21" customHeight="1" x14ac:dyDescent="0.3"/>
    <row r="519" ht="21" customHeight="1" x14ac:dyDescent="0.3"/>
    <row r="520" ht="21" customHeight="1" x14ac:dyDescent="0.3"/>
    <row r="521" ht="21" customHeight="1" x14ac:dyDescent="0.3"/>
    <row r="522" ht="21" customHeight="1" x14ac:dyDescent="0.3"/>
    <row r="523" ht="21" customHeight="1" x14ac:dyDescent="0.3"/>
    <row r="524" ht="21" customHeight="1" x14ac:dyDescent="0.3"/>
    <row r="525" ht="21" customHeight="1" x14ac:dyDescent="0.3"/>
    <row r="526" ht="21" customHeight="1" x14ac:dyDescent="0.3"/>
    <row r="527" ht="21" customHeight="1" x14ac:dyDescent="0.3"/>
    <row r="528" ht="21" customHeight="1" x14ac:dyDescent="0.3"/>
    <row r="529" ht="21" customHeight="1" x14ac:dyDescent="0.3"/>
    <row r="530" ht="21" customHeight="1" x14ac:dyDescent="0.3"/>
    <row r="531" ht="21" customHeight="1" x14ac:dyDescent="0.3"/>
    <row r="532" ht="21" customHeight="1" x14ac:dyDescent="0.3"/>
    <row r="533" ht="21" customHeight="1" x14ac:dyDescent="0.3"/>
    <row r="534" ht="21" customHeight="1" x14ac:dyDescent="0.3"/>
    <row r="535" ht="21" customHeight="1" x14ac:dyDescent="0.3"/>
    <row r="536" ht="21" customHeight="1" x14ac:dyDescent="0.3"/>
    <row r="537" ht="21" customHeight="1" x14ac:dyDescent="0.3"/>
    <row r="538" ht="21" customHeight="1" x14ac:dyDescent="0.3"/>
    <row r="539" ht="21" customHeight="1" x14ac:dyDescent="0.3"/>
    <row r="540" ht="21" customHeight="1" x14ac:dyDescent="0.3"/>
    <row r="541" ht="21" customHeight="1" x14ac:dyDescent="0.3"/>
    <row r="542" ht="21" customHeight="1" x14ac:dyDescent="0.3"/>
    <row r="543" ht="21" customHeight="1" x14ac:dyDescent="0.3"/>
    <row r="544" ht="21" customHeight="1" x14ac:dyDescent="0.3"/>
    <row r="545" ht="21" customHeight="1" x14ac:dyDescent="0.3"/>
    <row r="546" ht="21" customHeight="1" x14ac:dyDescent="0.3"/>
    <row r="547" ht="21" customHeight="1" x14ac:dyDescent="0.3"/>
    <row r="548" ht="21" customHeight="1" x14ac:dyDescent="0.3"/>
    <row r="549" ht="21" customHeight="1" x14ac:dyDescent="0.3"/>
    <row r="550" ht="21" customHeight="1" x14ac:dyDescent="0.3"/>
    <row r="551" ht="21" customHeight="1" x14ac:dyDescent="0.3"/>
    <row r="552" ht="21" customHeight="1" x14ac:dyDescent="0.3"/>
    <row r="553" ht="21" customHeight="1" x14ac:dyDescent="0.3"/>
    <row r="554" ht="21" customHeight="1" x14ac:dyDescent="0.3"/>
    <row r="555" ht="21" customHeight="1" x14ac:dyDescent="0.3"/>
    <row r="556" ht="21" customHeight="1" x14ac:dyDescent="0.3"/>
    <row r="557" ht="21" customHeight="1" x14ac:dyDescent="0.3"/>
    <row r="558" ht="21" customHeight="1" x14ac:dyDescent="0.3"/>
    <row r="559" ht="21" customHeight="1" x14ac:dyDescent="0.3"/>
    <row r="560" ht="21" customHeight="1" x14ac:dyDescent="0.3"/>
    <row r="561" ht="21" customHeight="1" x14ac:dyDescent="0.3"/>
    <row r="562" ht="21" customHeight="1" x14ac:dyDescent="0.3"/>
    <row r="563" ht="21" customHeight="1" x14ac:dyDescent="0.3"/>
    <row r="564" ht="21" customHeight="1" x14ac:dyDescent="0.3"/>
    <row r="565" ht="21" customHeight="1" x14ac:dyDescent="0.3"/>
    <row r="566" ht="21" customHeight="1" x14ac:dyDescent="0.3"/>
    <row r="567" ht="21" customHeight="1" x14ac:dyDescent="0.3"/>
    <row r="568" ht="21" customHeight="1" x14ac:dyDescent="0.3"/>
    <row r="569" ht="21" customHeight="1" x14ac:dyDescent="0.3"/>
    <row r="570" ht="21" customHeight="1" x14ac:dyDescent="0.3"/>
    <row r="571" ht="21" customHeight="1" x14ac:dyDescent="0.3"/>
    <row r="572" ht="21" customHeight="1" x14ac:dyDescent="0.3"/>
    <row r="573" ht="21" customHeight="1" x14ac:dyDescent="0.3"/>
    <row r="574" ht="21" customHeight="1" x14ac:dyDescent="0.3"/>
    <row r="575" ht="21" customHeight="1" x14ac:dyDescent="0.3"/>
    <row r="576" ht="21" customHeight="1" x14ac:dyDescent="0.3"/>
    <row r="577" ht="21" customHeight="1" x14ac:dyDescent="0.3"/>
    <row r="578" ht="21" customHeight="1" x14ac:dyDescent="0.3"/>
    <row r="579" ht="21" customHeight="1" x14ac:dyDescent="0.3"/>
    <row r="580" ht="21" customHeight="1" x14ac:dyDescent="0.3"/>
    <row r="581" ht="21" customHeight="1" x14ac:dyDescent="0.3"/>
    <row r="582" ht="21" customHeight="1" x14ac:dyDescent="0.3"/>
    <row r="583" ht="21" customHeight="1" x14ac:dyDescent="0.3"/>
    <row r="584" ht="21" customHeight="1" x14ac:dyDescent="0.3"/>
    <row r="585" ht="21" customHeight="1" x14ac:dyDescent="0.3"/>
    <row r="586" ht="21" customHeight="1" x14ac:dyDescent="0.3"/>
    <row r="587" ht="21" customHeight="1" x14ac:dyDescent="0.3"/>
    <row r="588" ht="21" customHeight="1" x14ac:dyDescent="0.3"/>
    <row r="589" ht="21" customHeight="1" x14ac:dyDescent="0.3"/>
    <row r="590" ht="21" customHeight="1" x14ac:dyDescent="0.3"/>
    <row r="591" ht="21" customHeight="1" x14ac:dyDescent="0.3"/>
    <row r="592" ht="21" customHeight="1" x14ac:dyDescent="0.3"/>
    <row r="593" ht="21" customHeight="1" x14ac:dyDescent="0.3"/>
    <row r="594" ht="21" customHeight="1" x14ac:dyDescent="0.3"/>
    <row r="595" ht="21" customHeight="1" x14ac:dyDescent="0.3"/>
    <row r="596" ht="21" customHeight="1" x14ac:dyDescent="0.3"/>
    <row r="597" ht="21" customHeight="1" x14ac:dyDescent="0.3"/>
    <row r="598" ht="21" customHeight="1" x14ac:dyDescent="0.3"/>
    <row r="599" ht="21" customHeight="1" x14ac:dyDescent="0.3"/>
    <row r="600" ht="21" customHeight="1" x14ac:dyDescent="0.3"/>
    <row r="601" ht="21" customHeight="1" x14ac:dyDescent="0.3"/>
    <row r="602" ht="21" customHeight="1" x14ac:dyDescent="0.3"/>
    <row r="603" ht="21" customHeight="1" x14ac:dyDescent="0.3"/>
    <row r="604" ht="21" customHeight="1" x14ac:dyDescent="0.3"/>
    <row r="605" ht="21" customHeight="1" x14ac:dyDescent="0.3"/>
    <row r="606" ht="21" customHeight="1" x14ac:dyDescent="0.3"/>
    <row r="607" ht="21" customHeight="1" x14ac:dyDescent="0.3"/>
    <row r="608" ht="21" customHeight="1" x14ac:dyDescent="0.3"/>
    <row r="609" ht="21" customHeight="1" x14ac:dyDescent="0.3"/>
    <row r="610" ht="21" customHeight="1" x14ac:dyDescent="0.3"/>
    <row r="611" ht="21" customHeight="1" x14ac:dyDescent="0.3"/>
    <row r="612" ht="21" customHeight="1" x14ac:dyDescent="0.3"/>
    <row r="613" ht="21" customHeight="1" x14ac:dyDescent="0.3"/>
    <row r="614" ht="21" customHeight="1" x14ac:dyDescent="0.3"/>
    <row r="615" ht="21" customHeight="1" x14ac:dyDescent="0.3"/>
    <row r="616" ht="21" customHeight="1" x14ac:dyDescent="0.3"/>
    <row r="617" ht="21" customHeight="1" x14ac:dyDescent="0.3"/>
    <row r="618" ht="21" customHeight="1" x14ac:dyDescent="0.3"/>
    <row r="619" ht="21" customHeight="1" x14ac:dyDescent="0.3"/>
    <row r="620" ht="21" customHeight="1" x14ac:dyDescent="0.3"/>
    <row r="621" ht="21" customHeight="1" x14ac:dyDescent="0.3"/>
    <row r="622" ht="21" customHeight="1" x14ac:dyDescent="0.3"/>
    <row r="623" ht="21" customHeight="1" x14ac:dyDescent="0.3"/>
    <row r="624" ht="21" customHeight="1" x14ac:dyDescent="0.3"/>
    <row r="625" ht="21" customHeight="1" x14ac:dyDescent="0.3"/>
    <row r="626" ht="21" customHeight="1" x14ac:dyDescent="0.3"/>
    <row r="627" ht="21" customHeight="1" x14ac:dyDescent="0.3"/>
    <row r="628" ht="21" customHeight="1" x14ac:dyDescent="0.3"/>
    <row r="629" ht="21" customHeight="1" x14ac:dyDescent="0.3"/>
    <row r="630" ht="21" customHeight="1" x14ac:dyDescent="0.3"/>
    <row r="631" ht="21" customHeight="1" x14ac:dyDescent="0.3"/>
    <row r="632" ht="21" customHeight="1" x14ac:dyDescent="0.3"/>
    <row r="633" ht="21" customHeight="1" x14ac:dyDescent="0.3"/>
    <row r="634" ht="21" customHeight="1" x14ac:dyDescent="0.3"/>
    <row r="635" ht="21" customHeight="1" x14ac:dyDescent="0.3"/>
    <row r="636" ht="21" customHeight="1" x14ac:dyDescent="0.3"/>
    <row r="637" ht="21" customHeight="1" x14ac:dyDescent="0.3"/>
    <row r="638" ht="21" customHeight="1" x14ac:dyDescent="0.3"/>
    <row r="639" ht="21" customHeight="1" x14ac:dyDescent="0.3"/>
    <row r="640" ht="21" customHeight="1" x14ac:dyDescent="0.3"/>
    <row r="641" ht="21" customHeight="1" x14ac:dyDescent="0.3"/>
    <row r="642" ht="21" customHeight="1" x14ac:dyDescent="0.3"/>
    <row r="643" ht="21" customHeight="1" x14ac:dyDescent="0.3"/>
    <row r="644" ht="21" customHeight="1" x14ac:dyDescent="0.3"/>
    <row r="645" ht="21" customHeight="1" x14ac:dyDescent="0.3"/>
    <row r="646" ht="21" customHeight="1" x14ac:dyDescent="0.3"/>
    <row r="647" ht="21" customHeight="1" x14ac:dyDescent="0.3"/>
    <row r="648" ht="21" customHeight="1" x14ac:dyDescent="0.3"/>
    <row r="649" ht="21" customHeight="1" x14ac:dyDescent="0.3"/>
    <row r="650" ht="21" customHeight="1" x14ac:dyDescent="0.3"/>
    <row r="651" ht="21" customHeight="1" x14ac:dyDescent="0.3"/>
    <row r="652" ht="21" customHeight="1" x14ac:dyDescent="0.3"/>
    <row r="653" ht="21" customHeight="1" x14ac:dyDescent="0.3"/>
    <row r="654" ht="21" customHeight="1" x14ac:dyDescent="0.3"/>
    <row r="655" ht="21" customHeight="1" x14ac:dyDescent="0.3"/>
    <row r="656" ht="21" customHeight="1" x14ac:dyDescent="0.3"/>
    <row r="657" ht="21" customHeight="1" x14ac:dyDescent="0.3"/>
    <row r="658" ht="21" customHeight="1" x14ac:dyDescent="0.3"/>
    <row r="659" ht="21" customHeight="1" x14ac:dyDescent="0.3"/>
    <row r="660" ht="21" customHeight="1" x14ac:dyDescent="0.3"/>
    <row r="661" ht="21" customHeight="1" x14ac:dyDescent="0.3"/>
    <row r="662" ht="21" customHeight="1" x14ac:dyDescent="0.3"/>
    <row r="663" ht="21" customHeight="1" x14ac:dyDescent="0.3"/>
    <row r="664" ht="21" customHeight="1" x14ac:dyDescent="0.3"/>
    <row r="665" ht="21" customHeight="1" x14ac:dyDescent="0.3"/>
    <row r="666" ht="21" customHeight="1" x14ac:dyDescent="0.3"/>
    <row r="667" ht="21" customHeight="1" x14ac:dyDescent="0.3"/>
    <row r="668" ht="21" customHeight="1" x14ac:dyDescent="0.3"/>
    <row r="669" ht="21" customHeight="1" x14ac:dyDescent="0.3"/>
    <row r="670" ht="21" customHeight="1" x14ac:dyDescent="0.3"/>
    <row r="671" ht="21" customHeight="1" x14ac:dyDescent="0.3"/>
    <row r="672" ht="21" customHeight="1" x14ac:dyDescent="0.3"/>
    <row r="673" ht="21" customHeight="1" x14ac:dyDescent="0.3"/>
    <row r="674" ht="21" customHeight="1" x14ac:dyDescent="0.3"/>
    <row r="675" ht="21" customHeight="1" x14ac:dyDescent="0.3"/>
    <row r="676" ht="21" customHeight="1" x14ac:dyDescent="0.3"/>
    <row r="677" ht="21" customHeight="1" x14ac:dyDescent="0.3"/>
    <row r="678" ht="21" customHeight="1" x14ac:dyDescent="0.3"/>
    <row r="679" ht="21" customHeight="1" x14ac:dyDescent="0.3"/>
    <row r="680" ht="21" customHeight="1" x14ac:dyDescent="0.3"/>
    <row r="681" ht="21" customHeight="1" x14ac:dyDescent="0.3"/>
    <row r="682" ht="21" customHeight="1" x14ac:dyDescent="0.3"/>
    <row r="683" ht="21" customHeight="1" x14ac:dyDescent="0.3"/>
    <row r="684" ht="21" customHeight="1" x14ac:dyDescent="0.3"/>
    <row r="685" ht="21" customHeight="1" x14ac:dyDescent="0.3"/>
    <row r="686" ht="21" customHeight="1" x14ac:dyDescent="0.3"/>
    <row r="687" ht="21" customHeight="1" x14ac:dyDescent="0.3"/>
    <row r="688" ht="21" customHeight="1" x14ac:dyDescent="0.3"/>
    <row r="689" ht="21" customHeight="1" x14ac:dyDescent="0.3"/>
    <row r="690" ht="21" customHeight="1" x14ac:dyDescent="0.3"/>
    <row r="691" ht="21" customHeight="1" x14ac:dyDescent="0.3"/>
    <row r="692" ht="21" customHeight="1" x14ac:dyDescent="0.3"/>
    <row r="693" ht="21" customHeight="1" x14ac:dyDescent="0.3"/>
    <row r="694" ht="21" customHeight="1" x14ac:dyDescent="0.3"/>
    <row r="695" ht="21" customHeight="1" x14ac:dyDescent="0.3"/>
    <row r="696" ht="21" customHeight="1" x14ac:dyDescent="0.3"/>
    <row r="697" ht="21" customHeight="1" x14ac:dyDescent="0.3"/>
    <row r="698" ht="21" customHeight="1" x14ac:dyDescent="0.3"/>
    <row r="699" ht="21" customHeight="1" x14ac:dyDescent="0.3"/>
    <row r="700" ht="21" customHeight="1" x14ac:dyDescent="0.3"/>
    <row r="701" ht="21" customHeight="1" x14ac:dyDescent="0.3"/>
    <row r="702" ht="21" customHeight="1" x14ac:dyDescent="0.3"/>
    <row r="703" ht="21" customHeight="1" x14ac:dyDescent="0.3"/>
    <row r="704" ht="21" customHeight="1" x14ac:dyDescent="0.3"/>
    <row r="705" ht="21" customHeight="1" x14ac:dyDescent="0.3"/>
    <row r="706" ht="21" customHeight="1" x14ac:dyDescent="0.3"/>
    <row r="707" ht="21" customHeight="1" x14ac:dyDescent="0.3"/>
    <row r="708" ht="21" customHeight="1" x14ac:dyDescent="0.3"/>
    <row r="709" ht="21" customHeight="1" x14ac:dyDescent="0.3"/>
    <row r="710" ht="21" customHeight="1" x14ac:dyDescent="0.3"/>
    <row r="711" ht="21" customHeight="1" x14ac:dyDescent="0.3"/>
    <row r="712" ht="21" customHeight="1" x14ac:dyDescent="0.3"/>
    <row r="713" ht="21" customHeight="1" x14ac:dyDescent="0.3"/>
    <row r="714" ht="21" customHeight="1" x14ac:dyDescent="0.3"/>
    <row r="715" ht="21" customHeight="1" x14ac:dyDescent="0.3"/>
    <row r="716" ht="21" customHeight="1" x14ac:dyDescent="0.3"/>
    <row r="717" ht="21" customHeight="1" x14ac:dyDescent="0.3"/>
    <row r="718" ht="21" customHeight="1" x14ac:dyDescent="0.3"/>
    <row r="719" ht="21" customHeight="1" x14ac:dyDescent="0.3"/>
    <row r="720" ht="21" customHeight="1" x14ac:dyDescent="0.3"/>
    <row r="721" ht="21" customHeight="1" x14ac:dyDescent="0.3"/>
    <row r="722" ht="21" customHeight="1" x14ac:dyDescent="0.3"/>
    <row r="723" ht="21" customHeight="1" x14ac:dyDescent="0.3"/>
    <row r="724" ht="21" customHeight="1" x14ac:dyDescent="0.3"/>
    <row r="725" ht="21" customHeight="1" x14ac:dyDescent="0.3"/>
    <row r="726" ht="21" customHeight="1" x14ac:dyDescent="0.3"/>
    <row r="727" ht="21" customHeight="1" x14ac:dyDescent="0.3"/>
    <row r="728" ht="21" customHeight="1" x14ac:dyDescent="0.3"/>
    <row r="729" ht="21" customHeight="1" x14ac:dyDescent="0.3"/>
    <row r="730" ht="21" customHeight="1" x14ac:dyDescent="0.3"/>
    <row r="731" ht="21" customHeight="1" x14ac:dyDescent="0.3"/>
    <row r="732" ht="21" customHeight="1" x14ac:dyDescent="0.3"/>
    <row r="733" ht="21" customHeight="1" x14ac:dyDescent="0.3"/>
    <row r="734" ht="21" customHeight="1" x14ac:dyDescent="0.3"/>
    <row r="735" ht="21" customHeight="1" x14ac:dyDescent="0.3"/>
    <row r="736" ht="21" customHeight="1" x14ac:dyDescent="0.3"/>
    <row r="737" ht="21" customHeight="1" x14ac:dyDescent="0.3"/>
    <row r="738" ht="21" customHeight="1" x14ac:dyDescent="0.3"/>
    <row r="739" ht="21" customHeight="1" x14ac:dyDescent="0.3"/>
    <row r="740" ht="21" customHeight="1" x14ac:dyDescent="0.3"/>
    <row r="741" ht="21" customHeight="1" x14ac:dyDescent="0.3"/>
    <row r="742" ht="21" customHeight="1" x14ac:dyDescent="0.3"/>
    <row r="743" ht="21" customHeight="1" x14ac:dyDescent="0.3"/>
    <row r="744" ht="21" customHeight="1" x14ac:dyDescent="0.3"/>
    <row r="745" ht="21" customHeight="1" x14ac:dyDescent="0.3"/>
    <row r="746" ht="21" customHeight="1" x14ac:dyDescent="0.3"/>
    <row r="747" ht="21" customHeight="1" x14ac:dyDescent="0.3"/>
    <row r="748" ht="21" customHeight="1" x14ac:dyDescent="0.3"/>
    <row r="749" ht="21" customHeight="1" x14ac:dyDescent="0.3"/>
    <row r="750" ht="21" customHeight="1" x14ac:dyDescent="0.3"/>
    <row r="751" ht="21" customHeight="1" x14ac:dyDescent="0.3"/>
    <row r="752" ht="21" customHeight="1" x14ac:dyDescent="0.3"/>
    <row r="753" ht="21" customHeight="1" x14ac:dyDescent="0.3"/>
    <row r="754" ht="21" customHeight="1" x14ac:dyDescent="0.3"/>
    <row r="755" ht="21" customHeight="1" x14ac:dyDescent="0.3"/>
    <row r="756" ht="21" customHeight="1" x14ac:dyDescent="0.3"/>
    <row r="757" ht="21" customHeight="1" x14ac:dyDescent="0.3"/>
    <row r="758" ht="21" customHeight="1" x14ac:dyDescent="0.3"/>
    <row r="759" ht="21" customHeight="1" x14ac:dyDescent="0.3"/>
    <row r="760" ht="21" customHeight="1" x14ac:dyDescent="0.3"/>
    <row r="761" ht="21" customHeight="1" x14ac:dyDescent="0.3"/>
    <row r="762" ht="21" customHeight="1" x14ac:dyDescent="0.3"/>
    <row r="763" ht="21" customHeight="1" x14ac:dyDescent="0.3"/>
    <row r="764" ht="21" customHeight="1" x14ac:dyDescent="0.3"/>
    <row r="765" ht="21" customHeight="1" x14ac:dyDescent="0.3"/>
    <row r="766" ht="21" customHeight="1" x14ac:dyDescent="0.3"/>
    <row r="767" ht="21" customHeight="1" x14ac:dyDescent="0.3"/>
    <row r="768" ht="21" customHeight="1" x14ac:dyDescent="0.3"/>
    <row r="769" ht="21" customHeight="1" x14ac:dyDescent="0.3"/>
    <row r="770" ht="21" customHeight="1" x14ac:dyDescent="0.3"/>
    <row r="771" ht="21" customHeight="1" x14ac:dyDescent="0.3"/>
    <row r="772" ht="21" customHeight="1" x14ac:dyDescent="0.3"/>
    <row r="773" ht="21" customHeight="1" x14ac:dyDescent="0.3"/>
    <row r="774" ht="21" customHeight="1" x14ac:dyDescent="0.3"/>
    <row r="775" ht="21" customHeight="1" x14ac:dyDescent="0.3"/>
    <row r="776" ht="21" customHeight="1" x14ac:dyDescent="0.3"/>
    <row r="777" ht="21" customHeight="1" x14ac:dyDescent="0.3"/>
    <row r="778" ht="21" customHeight="1" x14ac:dyDescent="0.3"/>
    <row r="779" ht="21" customHeight="1" x14ac:dyDescent="0.3"/>
    <row r="780" ht="21" customHeight="1" x14ac:dyDescent="0.3"/>
    <row r="781" ht="21" customHeight="1" x14ac:dyDescent="0.3"/>
    <row r="782" ht="21" customHeight="1" x14ac:dyDescent="0.3"/>
    <row r="783" ht="21" customHeight="1" x14ac:dyDescent="0.3"/>
    <row r="784" ht="21" customHeight="1" x14ac:dyDescent="0.3"/>
    <row r="785" ht="21" customHeight="1" x14ac:dyDescent="0.3"/>
    <row r="786" ht="21" customHeight="1" x14ac:dyDescent="0.3"/>
    <row r="787" ht="21" customHeight="1" x14ac:dyDescent="0.3"/>
    <row r="788" ht="21" customHeight="1" x14ac:dyDescent="0.3"/>
    <row r="789" ht="21" customHeight="1" x14ac:dyDescent="0.3"/>
    <row r="790" ht="21" customHeight="1" x14ac:dyDescent="0.3"/>
    <row r="791" ht="21" customHeight="1" x14ac:dyDescent="0.3"/>
    <row r="792" ht="21" customHeight="1" x14ac:dyDescent="0.3"/>
    <row r="793" ht="21" customHeight="1" x14ac:dyDescent="0.3"/>
    <row r="794" ht="21" customHeight="1" x14ac:dyDescent="0.3"/>
    <row r="795" ht="21" customHeight="1" x14ac:dyDescent="0.3"/>
    <row r="796" ht="21" customHeight="1" x14ac:dyDescent="0.3"/>
    <row r="797" ht="21" customHeight="1" x14ac:dyDescent="0.3"/>
    <row r="798" ht="21" customHeight="1" x14ac:dyDescent="0.3"/>
    <row r="799" ht="21" customHeight="1" x14ac:dyDescent="0.3"/>
    <row r="800" ht="21" customHeight="1" x14ac:dyDescent="0.3"/>
    <row r="801" ht="21" customHeight="1" x14ac:dyDescent="0.3"/>
    <row r="802" ht="21" customHeight="1" x14ac:dyDescent="0.3"/>
    <row r="803" ht="21" customHeight="1" x14ac:dyDescent="0.3"/>
    <row r="804" ht="21" customHeight="1" x14ac:dyDescent="0.3"/>
    <row r="805" ht="21" customHeight="1" x14ac:dyDescent="0.3"/>
    <row r="806" ht="21" customHeight="1" x14ac:dyDescent="0.3"/>
    <row r="807" ht="21" customHeight="1" x14ac:dyDescent="0.3"/>
    <row r="808" ht="21" customHeight="1" x14ac:dyDescent="0.3"/>
    <row r="809" ht="21" customHeight="1" x14ac:dyDescent="0.3"/>
    <row r="810" ht="21" customHeight="1" x14ac:dyDescent="0.3"/>
    <row r="811" ht="21" customHeight="1" x14ac:dyDescent="0.3"/>
    <row r="812" ht="21" customHeight="1" x14ac:dyDescent="0.3"/>
    <row r="813" ht="21" customHeight="1" x14ac:dyDescent="0.3"/>
    <row r="814" ht="21" customHeight="1" x14ac:dyDescent="0.3"/>
    <row r="815" ht="21" customHeight="1" x14ac:dyDescent="0.3"/>
    <row r="816" ht="21" customHeight="1" x14ac:dyDescent="0.3"/>
    <row r="817" ht="21" customHeight="1" x14ac:dyDescent="0.3"/>
    <row r="818" ht="21" customHeight="1" x14ac:dyDescent="0.3"/>
    <row r="819" ht="21" customHeight="1" x14ac:dyDescent="0.3"/>
    <row r="820" ht="21" customHeight="1" x14ac:dyDescent="0.3"/>
    <row r="821" ht="21" customHeight="1" x14ac:dyDescent="0.3"/>
    <row r="822" ht="21" customHeight="1" x14ac:dyDescent="0.3"/>
    <row r="823" ht="21" customHeight="1" x14ac:dyDescent="0.3"/>
    <row r="824" ht="21" customHeight="1" x14ac:dyDescent="0.3"/>
    <row r="825" ht="21" customHeight="1" x14ac:dyDescent="0.3"/>
    <row r="826" ht="21" customHeight="1" x14ac:dyDescent="0.3"/>
    <row r="827" ht="21" customHeight="1" x14ac:dyDescent="0.3"/>
    <row r="828" ht="21" customHeight="1" x14ac:dyDescent="0.3"/>
    <row r="829" ht="21" customHeight="1" x14ac:dyDescent="0.3"/>
    <row r="830" ht="21" customHeight="1" x14ac:dyDescent="0.3"/>
    <row r="831" ht="21" customHeight="1" x14ac:dyDescent="0.3"/>
    <row r="832" ht="21" customHeight="1" x14ac:dyDescent="0.3"/>
    <row r="833" ht="21" customHeight="1" x14ac:dyDescent="0.3"/>
    <row r="834" ht="21" customHeight="1" x14ac:dyDescent="0.3"/>
    <row r="835" ht="21" customHeight="1" x14ac:dyDescent="0.3"/>
    <row r="836" ht="21" customHeight="1" x14ac:dyDescent="0.3"/>
    <row r="837" ht="21" customHeight="1" x14ac:dyDescent="0.3"/>
    <row r="838" ht="21" customHeight="1" x14ac:dyDescent="0.3"/>
    <row r="839" ht="21" customHeight="1" x14ac:dyDescent="0.3"/>
    <row r="840" ht="21" customHeight="1" x14ac:dyDescent="0.3"/>
    <row r="841" ht="21" customHeight="1" x14ac:dyDescent="0.3"/>
    <row r="842" ht="21" customHeight="1" x14ac:dyDescent="0.3"/>
    <row r="843" ht="21" customHeight="1" x14ac:dyDescent="0.3"/>
    <row r="844" ht="21" customHeight="1" x14ac:dyDescent="0.3"/>
    <row r="845" ht="21" customHeight="1" x14ac:dyDescent="0.3"/>
    <row r="846" ht="21" customHeight="1" x14ac:dyDescent="0.3"/>
    <row r="847" ht="21" customHeight="1" x14ac:dyDescent="0.3"/>
    <row r="848" ht="21" customHeight="1" x14ac:dyDescent="0.3"/>
    <row r="849" ht="21" customHeight="1" x14ac:dyDescent="0.3"/>
    <row r="850" ht="21" customHeight="1" x14ac:dyDescent="0.3"/>
    <row r="851" ht="21" customHeight="1" x14ac:dyDescent="0.3"/>
    <row r="852" ht="21" customHeight="1" x14ac:dyDescent="0.3"/>
    <row r="853" ht="21" customHeight="1" x14ac:dyDescent="0.3"/>
    <row r="854" ht="21" customHeight="1" x14ac:dyDescent="0.3"/>
    <row r="855" ht="21" customHeight="1" x14ac:dyDescent="0.3"/>
    <row r="856" ht="21" customHeight="1" x14ac:dyDescent="0.3"/>
    <row r="857" ht="21" customHeight="1" x14ac:dyDescent="0.3"/>
    <row r="858" ht="21" customHeight="1" x14ac:dyDescent="0.3"/>
    <row r="859" ht="21" customHeight="1" x14ac:dyDescent="0.3"/>
    <row r="860" ht="21" customHeight="1" x14ac:dyDescent="0.3"/>
    <row r="861" ht="21" customHeight="1" x14ac:dyDescent="0.3"/>
    <row r="862" ht="21" customHeight="1" x14ac:dyDescent="0.3"/>
    <row r="863" ht="21" customHeight="1" x14ac:dyDescent="0.3"/>
    <row r="864" ht="21" customHeight="1" x14ac:dyDescent="0.3"/>
    <row r="865" ht="21" customHeight="1" x14ac:dyDescent="0.3"/>
    <row r="866" ht="21" customHeight="1" x14ac:dyDescent="0.3"/>
    <row r="867" ht="21" customHeight="1" x14ac:dyDescent="0.3"/>
    <row r="868" ht="21" customHeight="1" x14ac:dyDescent="0.3"/>
    <row r="869" ht="21" customHeight="1" x14ac:dyDescent="0.3"/>
    <row r="870" ht="21" customHeight="1" x14ac:dyDescent="0.3"/>
    <row r="871" ht="21" customHeight="1" x14ac:dyDescent="0.3"/>
    <row r="872" ht="21" customHeight="1" x14ac:dyDescent="0.3"/>
    <row r="873" ht="21" customHeight="1" x14ac:dyDescent="0.3"/>
    <row r="874" ht="21" customHeight="1" x14ac:dyDescent="0.3"/>
    <row r="875" ht="21" customHeight="1" x14ac:dyDescent="0.3"/>
    <row r="876" ht="21" customHeight="1" x14ac:dyDescent="0.3"/>
    <row r="877" ht="21" customHeight="1" x14ac:dyDescent="0.3"/>
    <row r="878" ht="21" customHeight="1" x14ac:dyDescent="0.3"/>
    <row r="879" ht="21" customHeight="1" x14ac:dyDescent="0.3"/>
    <row r="880" ht="21" customHeight="1" x14ac:dyDescent="0.3"/>
    <row r="881" ht="21" customHeight="1" x14ac:dyDescent="0.3"/>
    <row r="882" ht="21" customHeight="1" x14ac:dyDescent="0.3"/>
    <row r="883" ht="21" customHeight="1" x14ac:dyDescent="0.3"/>
    <row r="884" ht="21" customHeight="1" x14ac:dyDescent="0.3"/>
    <row r="885" ht="21" customHeight="1" x14ac:dyDescent="0.3"/>
    <row r="886" ht="21" customHeight="1" x14ac:dyDescent="0.3"/>
    <row r="887" ht="21" customHeight="1" x14ac:dyDescent="0.3"/>
    <row r="888" ht="21" customHeight="1" x14ac:dyDescent="0.3"/>
    <row r="889" ht="21" customHeight="1" x14ac:dyDescent="0.3"/>
    <row r="890" ht="21" customHeight="1" x14ac:dyDescent="0.3"/>
    <row r="891" ht="21" customHeight="1" x14ac:dyDescent="0.3"/>
    <row r="892" ht="21" customHeight="1" x14ac:dyDescent="0.3"/>
    <row r="893" ht="21" customHeight="1" x14ac:dyDescent="0.3"/>
    <row r="894" ht="21" customHeight="1" x14ac:dyDescent="0.3"/>
    <row r="895" ht="21" customHeight="1" x14ac:dyDescent="0.3"/>
    <row r="896" ht="21" customHeight="1" x14ac:dyDescent="0.3"/>
    <row r="897" ht="21" customHeight="1" x14ac:dyDescent="0.3"/>
    <row r="898" ht="21" customHeight="1" x14ac:dyDescent="0.3"/>
    <row r="899" ht="21" customHeight="1" x14ac:dyDescent="0.3"/>
    <row r="900" ht="21" customHeight="1" x14ac:dyDescent="0.3"/>
    <row r="901" ht="21" customHeight="1" x14ac:dyDescent="0.3"/>
    <row r="902" ht="21" customHeight="1" x14ac:dyDescent="0.3"/>
    <row r="903" ht="21" customHeight="1" x14ac:dyDescent="0.3"/>
    <row r="904" ht="21" customHeight="1" x14ac:dyDescent="0.3"/>
    <row r="905" ht="21" customHeight="1" x14ac:dyDescent="0.3"/>
    <row r="906" ht="21" customHeight="1" x14ac:dyDescent="0.3"/>
    <row r="907" ht="21" customHeight="1" x14ac:dyDescent="0.3"/>
    <row r="908" ht="21" customHeight="1" x14ac:dyDescent="0.3"/>
    <row r="909" ht="21" customHeight="1" x14ac:dyDescent="0.3"/>
    <row r="910" ht="21" customHeight="1" x14ac:dyDescent="0.3"/>
    <row r="911" ht="21" customHeight="1" x14ac:dyDescent="0.3"/>
    <row r="912" ht="21" customHeight="1" x14ac:dyDescent="0.3"/>
    <row r="913" ht="21" customHeight="1" x14ac:dyDescent="0.3"/>
    <row r="914" ht="21" customHeight="1" x14ac:dyDescent="0.3"/>
    <row r="915" ht="21" customHeight="1" x14ac:dyDescent="0.3"/>
    <row r="916" ht="21" customHeight="1" x14ac:dyDescent="0.3"/>
    <row r="917" ht="21" customHeight="1" x14ac:dyDescent="0.3"/>
    <row r="918" ht="21" customHeight="1" x14ac:dyDescent="0.3"/>
    <row r="919" ht="21" customHeight="1" x14ac:dyDescent="0.3"/>
    <row r="920" ht="21" customHeight="1" x14ac:dyDescent="0.3"/>
    <row r="921" ht="21" customHeight="1" x14ac:dyDescent="0.3"/>
    <row r="922" ht="21" customHeight="1" x14ac:dyDescent="0.3"/>
    <row r="923" ht="21" customHeight="1" x14ac:dyDescent="0.3"/>
    <row r="924" ht="21" customHeight="1" x14ac:dyDescent="0.3"/>
    <row r="925" ht="21" customHeight="1" x14ac:dyDescent="0.3"/>
    <row r="926" ht="21" customHeight="1" x14ac:dyDescent="0.3"/>
    <row r="927" ht="21" customHeight="1" x14ac:dyDescent="0.3"/>
    <row r="928" ht="21" customHeight="1" x14ac:dyDescent="0.3"/>
    <row r="929" ht="21" customHeight="1" x14ac:dyDescent="0.3"/>
    <row r="930" ht="21" customHeight="1" x14ac:dyDescent="0.3"/>
    <row r="931" ht="21" customHeight="1" x14ac:dyDescent="0.3"/>
    <row r="932" ht="21" customHeight="1" x14ac:dyDescent="0.3"/>
    <row r="933" ht="21" customHeight="1" x14ac:dyDescent="0.3"/>
    <row r="934" ht="21" customHeight="1" x14ac:dyDescent="0.3"/>
    <row r="935" ht="21" customHeight="1" x14ac:dyDescent="0.3"/>
    <row r="936" ht="21" customHeight="1" x14ac:dyDescent="0.3"/>
    <row r="937" ht="21" customHeight="1" x14ac:dyDescent="0.3"/>
    <row r="938" ht="21" customHeight="1" x14ac:dyDescent="0.3"/>
    <row r="939" ht="21" customHeight="1" x14ac:dyDescent="0.3"/>
    <row r="940" ht="21" customHeight="1" x14ac:dyDescent="0.3"/>
    <row r="941" ht="21" customHeight="1" x14ac:dyDescent="0.3"/>
    <row r="942" ht="21" customHeight="1" x14ac:dyDescent="0.3"/>
    <row r="943" ht="21" customHeight="1" x14ac:dyDescent="0.3"/>
    <row r="944" ht="21" customHeight="1" x14ac:dyDescent="0.3"/>
    <row r="945" ht="21" customHeight="1" x14ac:dyDescent="0.3"/>
    <row r="946" ht="21" customHeight="1" x14ac:dyDescent="0.3"/>
    <row r="947" ht="21" customHeight="1" x14ac:dyDescent="0.3"/>
    <row r="948" ht="21" customHeight="1" x14ac:dyDescent="0.3"/>
    <row r="949" ht="21" customHeight="1" x14ac:dyDescent="0.3"/>
    <row r="950" ht="21" customHeight="1" x14ac:dyDescent="0.3"/>
    <row r="951" ht="21" customHeight="1" x14ac:dyDescent="0.3"/>
    <row r="952" ht="21" customHeight="1" x14ac:dyDescent="0.3"/>
    <row r="953" ht="21" customHeight="1" x14ac:dyDescent="0.3"/>
    <row r="954" ht="21" customHeight="1" x14ac:dyDescent="0.3"/>
    <row r="955" ht="21" customHeight="1" x14ac:dyDescent="0.3"/>
    <row r="956" ht="21" customHeight="1" x14ac:dyDescent="0.3"/>
    <row r="957" ht="21" customHeight="1" x14ac:dyDescent="0.3"/>
    <row r="958" ht="21" customHeight="1" x14ac:dyDescent="0.3"/>
    <row r="959" ht="21" customHeight="1" x14ac:dyDescent="0.3"/>
    <row r="960" ht="21" customHeight="1" x14ac:dyDescent="0.3"/>
    <row r="961" ht="21" customHeight="1" x14ac:dyDescent="0.3"/>
    <row r="962" ht="21" customHeight="1" x14ac:dyDescent="0.3"/>
    <row r="963" ht="21" customHeight="1" x14ac:dyDescent="0.3"/>
    <row r="964" ht="21" customHeight="1" x14ac:dyDescent="0.3"/>
    <row r="965" ht="21" customHeight="1" x14ac:dyDescent="0.3"/>
    <row r="966" ht="21" customHeight="1" x14ac:dyDescent="0.3"/>
    <row r="967" ht="21" customHeight="1" x14ac:dyDescent="0.3"/>
    <row r="968" ht="21" customHeight="1" x14ac:dyDescent="0.3"/>
    <row r="969" ht="21" customHeight="1" x14ac:dyDescent="0.3"/>
    <row r="970" ht="21" customHeight="1" x14ac:dyDescent="0.3"/>
    <row r="971" ht="21" customHeight="1" x14ac:dyDescent="0.3"/>
    <row r="972" ht="21" customHeight="1" x14ac:dyDescent="0.3"/>
    <row r="973" ht="21" customHeight="1" x14ac:dyDescent="0.3"/>
    <row r="974" ht="21" customHeight="1" x14ac:dyDescent="0.3"/>
    <row r="975" ht="21" customHeight="1" x14ac:dyDescent="0.3"/>
    <row r="976" ht="21" customHeight="1" x14ac:dyDescent="0.3"/>
    <row r="977" ht="21" customHeight="1" x14ac:dyDescent="0.3"/>
    <row r="978" ht="21" customHeight="1" x14ac:dyDescent="0.3"/>
  </sheetData>
  <mergeCells count="469">
    <mergeCell ref="A127:B127"/>
    <mergeCell ref="A128:B128"/>
    <mergeCell ref="C128:I128"/>
    <mergeCell ref="A129:B129"/>
    <mergeCell ref="C127:I127"/>
    <mergeCell ref="C132:I132"/>
    <mergeCell ref="A121:Z121"/>
    <mergeCell ref="A122:Z123"/>
    <mergeCell ref="A120:Z120"/>
    <mergeCell ref="A132:B132"/>
    <mergeCell ref="J127:Z127"/>
    <mergeCell ref="J128:Z128"/>
    <mergeCell ref="J130:Z130"/>
    <mergeCell ref="J126:Z126"/>
    <mergeCell ref="J124:Z124"/>
    <mergeCell ref="J125:Z125"/>
    <mergeCell ref="J118:Z118"/>
    <mergeCell ref="J112:Z112"/>
    <mergeCell ref="J113:Z113"/>
    <mergeCell ref="J114:Z114"/>
    <mergeCell ref="J115:Z115"/>
    <mergeCell ref="F112:I112"/>
    <mergeCell ref="F116:I116"/>
    <mergeCell ref="F117:I117"/>
    <mergeCell ref="X102:Z102"/>
    <mergeCell ref="L105:Q105"/>
    <mergeCell ref="L104:Q104"/>
    <mergeCell ref="A110:Z111"/>
    <mergeCell ref="X107:Z107"/>
    <mergeCell ref="C115:E115"/>
    <mergeCell ref="E104:G104"/>
    <mergeCell ref="E105:G105"/>
    <mergeCell ref="B103:D103"/>
    <mergeCell ref="F114:I114"/>
    <mergeCell ref="F115:I115"/>
    <mergeCell ref="F113:I113"/>
    <mergeCell ref="A108:Z108"/>
    <mergeCell ref="A109:Z109"/>
    <mergeCell ref="H107:K107"/>
    <mergeCell ref="L107:Q107"/>
    <mergeCell ref="A133:B133"/>
    <mergeCell ref="A136:I136"/>
    <mergeCell ref="A134:B134"/>
    <mergeCell ref="C129:I129"/>
    <mergeCell ref="C130:I130"/>
    <mergeCell ref="J131:Z131"/>
    <mergeCell ref="C131:I131"/>
    <mergeCell ref="A130:B130"/>
    <mergeCell ref="A131:B131"/>
    <mergeCell ref="J132:Z132"/>
    <mergeCell ref="J136:Z136"/>
    <mergeCell ref="J133:Z133"/>
    <mergeCell ref="J135:Z135"/>
    <mergeCell ref="J134:Z134"/>
    <mergeCell ref="J129:Z129"/>
    <mergeCell ref="L106:Q106"/>
    <mergeCell ref="E102:G102"/>
    <mergeCell ref="E103:G103"/>
    <mergeCell ref="E100:G100"/>
    <mergeCell ref="E101:G101"/>
    <mergeCell ref="B104:D104"/>
    <mergeCell ref="B105:D105"/>
    <mergeCell ref="L103:Q103"/>
    <mergeCell ref="H104:K104"/>
    <mergeCell ref="H105:K105"/>
    <mergeCell ref="H103:K103"/>
    <mergeCell ref="H106:K106"/>
    <mergeCell ref="H101:K101"/>
    <mergeCell ref="A25:Z25"/>
    <mergeCell ref="R59:W59"/>
    <mergeCell ref="A56:Q60"/>
    <mergeCell ref="A16:Z17"/>
    <mergeCell ref="A78:Z78"/>
    <mergeCell ref="A79:Z80"/>
    <mergeCell ref="W88:Z88"/>
    <mergeCell ref="W86:Z87"/>
    <mergeCell ref="A90:Z91"/>
    <mergeCell ref="A89:Z89"/>
    <mergeCell ref="A88:D88"/>
    <mergeCell ref="E88:F88"/>
    <mergeCell ref="G88:H88"/>
    <mergeCell ref="I88:L88"/>
    <mergeCell ref="S88:V88"/>
    <mergeCell ref="E82:E84"/>
    <mergeCell ref="A86:D87"/>
    <mergeCell ref="B24:E24"/>
    <mergeCell ref="J41:R41"/>
    <mergeCell ref="J42:R42"/>
    <mergeCell ref="I35:Z39"/>
    <mergeCell ref="X60:Z60"/>
    <mergeCell ref="X59:Z59"/>
    <mergeCell ref="A48:C48"/>
    <mergeCell ref="A1:Z10"/>
    <mergeCell ref="A11:Z12"/>
    <mergeCell ref="A13:Z13"/>
    <mergeCell ref="J44:R44"/>
    <mergeCell ref="S44:X44"/>
    <mergeCell ref="A44:C44"/>
    <mergeCell ref="A47:C47"/>
    <mergeCell ref="A36:C36"/>
    <mergeCell ref="A37:C37"/>
    <mergeCell ref="B30:Z30"/>
    <mergeCell ref="B31:Z31"/>
    <mergeCell ref="B32:Z32"/>
    <mergeCell ref="A33:Z33"/>
    <mergeCell ref="A34:Z34"/>
    <mergeCell ref="A38:C38"/>
    <mergeCell ref="A39:C39"/>
    <mergeCell ref="A21:Z22"/>
    <mergeCell ref="A23:Z23"/>
    <mergeCell ref="A41:C41"/>
    <mergeCell ref="A42:C42"/>
    <mergeCell ref="A43:C43"/>
    <mergeCell ref="S43:X43"/>
    <mergeCell ref="S42:X42"/>
    <mergeCell ref="A26:Z26"/>
    <mergeCell ref="A27:Z27"/>
    <mergeCell ref="B28:Z28"/>
    <mergeCell ref="B29:Z29"/>
    <mergeCell ref="A14:Z15"/>
    <mergeCell ref="X57:Z57"/>
    <mergeCell ref="X56:Z56"/>
    <mergeCell ref="J43:R43"/>
    <mergeCell ref="I45:Z49"/>
    <mergeCell ref="A50:Z50"/>
    <mergeCell ref="A49:C49"/>
    <mergeCell ref="A51:Z52"/>
    <mergeCell ref="G19:I19"/>
    <mergeCell ref="B19:E19"/>
    <mergeCell ref="A40:C40"/>
    <mergeCell ref="A46:C46"/>
    <mergeCell ref="A45:H45"/>
    <mergeCell ref="G24:I24"/>
    <mergeCell ref="J24:T24"/>
    <mergeCell ref="U24:W24"/>
    <mergeCell ref="A18:Z18"/>
    <mergeCell ref="A20:Z20"/>
    <mergeCell ref="U19:W19"/>
    <mergeCell ref="J19:T19"/>
    <mergeCell ref="X19:Z19"/>
    <mergeCell ref="R57:W57"/>
    <mergeCell ref="X24:Z24"/>
    <mergeCell ref="S41:X41"/>
    <mergeCell ref="B101:D101"/>
    <mergeCell ref="B100:D100"/>
    <mergeCell ref="R60:W60"/>
    <mergeCell ref="A62:Z63"/>
    <mergeCell ref="A64:Z68"/>
    <mergeCell ref="A69:Z69"/>
    <mergeCell ref="A70:Z71"/>
    <mergeCell ref="A61:Z61"/>
    <mergeCell ref="A53:Z53"/>
    <mergeCell ref="A54:Q55"/>
    <mergeCell ref="R54:Z55"/>
    <mergeCell ref="R56:W56"/>
    <mergeCell ref="A85:Z85"/>
    <mergeCell ref="S86:V87"/>
    <mergeCell ref="M86:R87"/>
    <mergeCell ref="X58:Z58"/>
    <mergeCell ref="R58:W58"/>
    <mergeCell ref="A92:Z92"/>
    <mergeCell ref="A93:Z94"/>
    <mergeCell ref="L95:Q95"/>
    <mergeCell ref="L96:Q96"/>
    <mergeCell ref="B95:D95"/>
    <mergeCell ref="X100:Z100"/>
    <mergeCell ref="L144:L145"/>
    <mergeCell ref="M144:M145"/>
    <mergeCell ref="N144:N145"/>
    <mergeCell ref="J144:J145"/>
    <mergeCell ref="K144:K145"/>
    <mergeCell ref="M88:R88"/>
    <mergeCell ref="U144:U145"/>
    <mergeCell ref="V144:V145"/>
    <mergeCell ref="W144:W145"/>
    <mergeCell ref="Z144:Z145"/>
    <mergeCell ref="X144:X145"/>
    <mergeCell ref="Y144:Y145"/>
    <mergeCell ref="R144:R145"/>
    <mergeCell ref="S144:S145"/>
    <mergeCell ref="O144:O145"/>
    <mergeCell ref="P144:P145"/>
    <mergeCell ref="Q144:Q145"/>
    <mergeCell ref="T144:T145"/>
    <mergeCell ref="C113:E113"/>
    <mergeCell ref="C116:E116"/>
    <mergeCell ref="C114:E114"/>
    <mergeCell ref="J119:Z119"/>
    <mergeCell ref="B81:F81"/>
    <mergeCell ref="G81:I81"/>
    <mergeCell ref="H102:K102"/>
    <mergeCell ref="H100:K100"/>
    <mergeCell ref="H99:K99"/>
    <mergeCell ref="L99:Q99"/>
    <mergeCell ref="L100:Q100"/>
    <mergeCell ref="L98:Q98"/>
    <mergeCell ref="H98:K98"/>
    <mergeCell ref="L102:Q102"/>
    <mergeCell ref="G86:H87"/>
    <mergeCell ref="I86:L87"/>
    <mergeCell ref="J81:Z81"/>
    <mergeCell ref="E86:F87"/>
    <mergeCell ref="B96:D96"/>
    <mergeCell ref="B97:D97"/>
    <mergeCell ref="B98:D98"/>
    <mergeCell ref="B99:D99"/>
    <mergeCell ref="B102:D102"/>
    <mergeCell ref="R95:W107"/>
    <mergeCell ref="X104:Z104"/>
    <mergeCell ref="X105:Z105"/>
    <mergeCell ref="X103:Z103"/>
    <mergeCell ref="X106:Z106"/>
    <mergeCell ref="E95:G95"/>
    <mergeCell ref="H95:K95"/>
    <mergeCell ref="E96:G96"/>
    <mergeCell ref="H96:K96"/>
    <mergeCell ref="H97:K97"/>
    <mergeCell ref="E99:G99"/>
    <mergeCell ref="L101:Q101"/>
    <mergeCell ref="X101:Z101"/>
    <mergeCell ref="X99:Z99"/>
    <mergeCell ref="X97:Z97"/>
    <mergeCell ref="X98:Z98"/>
    <mergeCell ref="L97:Q97"/>
    <mergeCell ref="C146:E146"/>
    <mergeCell ref="A148:B148"/>
    <mergeCell ref="C148:E148"/>
    <mergeCell ref="A146:B146"/>
    <mergeCell ref="A147:B147"/>
    <mergeCell ref="C147:E147"/>
    <mergeCell ref="A118:I118"/>
    <mergeCell ref="A119:I119"/>
    <mergeCell ref="A124:B124"/>
    <mergeCell ref="C124:I124"/>
    <mergeCell ref="C125:I125"/>
    <mergeCell ref="A125:B125"/>
    <mergeCell ref="F144:F145"/>
    <mergeCell ref="I144:I145"/>
    <mergeCell ref="G144:G145"/>
    <mergeCell ref="C144:E145"/>
    <mergeCell ref="C133:I133"/>
    <mergeCell ref="C134:I134"/>
    <mergeCell ref="H144:H145"/>
    <mergeCell ref="A144:B145"/>
    <mergeCell ref="A135:I135"/>
    <mergeCell ref="A137:Z137"/>
    <mergeCell ref="A138:Z139"/>
    <mergeCell ref="A140:Z143"/>
    <mergeCell ref="J40:X40"/>
    <mergeCell ref="Y40:Z44"/>
    <mergeCell ref="I40:I44"/>
    <mergeCell ref="A35:H35"/>
    <mergeCell ref="A126:B126"/>
    <mergeCell ref="C126:I126"/>
    <mergeCell ref="A117:B117"/>
    <mergeCell ref="C117:E117"/>
    <mergeCell ref="A115:B115"/>
    <mergeCell ref="A116:B116"/>
    <mergeCell ref="A106:D106"/>
    <mergeCell ref="A107:D107"/>
    <mergeCell ref="E107:G107"/>
    <mergeCell ref="A114:B114"/>
    <mergeCell ref="A112:B112"/>
    <mergeCell ref="A113:B113"/>
    <mergeCell ref="C112:E112"/>
    <mergeCell ref="E106:G106"/>
    <mergeCell ref="J116:Z116"/>
    <mergeCell ref="J117:Z117"/>
    <mergeCell ref="X95:Z95"/>
    <mergeCell ref="X96:Z96"/>
    <mergeCell ref="E98:G98"/>
    <mergeCell ref="E97:G97"/>
    <mergeCell ref="A149:B149"/>
    <mergeCell ref="C149:E149"/>
    <mergeCell ref="A150:B150"/>
    <mergeCell ref="C150:E150"/>
    <mergeCell ref="A151:B151"/>
    <mergeCell ref="C151:E151"/>
    <mergeCell ref="A152:B152"/>
    <mergeCell ref="C152:E152"/>
    <mergeCell ref="A153:B153"/>
    <mergeCell ref="C153:E153"/>
    <mergeCell ref="A154:B154"/>
    <mergeCell ref="C154:E154"/>
    <mergeCell ref="A155:B155"/>
    <mergeCell ref="C155:E155"/>
    <mergeCell ref="A156:B156"/>
    <mergeCell ref="C156:E156"/>
    <mergeCell ref="A157:B157"/>
    <mergeCell ref="C157:E157"/>
    <mergeCell ref="A158:B158"/>
    <mergeCell ref="C158:E158"/>
    <mergeCell ref="A159:B159"/>
    <mergeCell ref="C159:E159"/>
    <mergeCell ref="A160:B160"/>
    <mergeCell ref="C160:E160"/>
    <mergeCell ref="A161:B161"/>
    <mergeCell ref="C161:E161"/>
    <mergeCell ref="A162:B162"/>
    <mergeCell ref="C162:E162"/>
    <mergeCell ref="A163:B163"/>
    <mergeCell ref="C163:E163"/>
    <mergeCell ref="A164:B164"/>
    <mergeCell ref="C164:E164"/>
    <mergeCell ref="A165:B165"/>
    <mergeCell ref="C165:E165"/>
    <mergeCell ref="A166:B166"/>
    <mergeCell ref="C166:E166"/>
    <mergeCell ref="A167:B167"/>
    <mergeCell ref="C167:E167"/>
    <mergeCell ref="A168:B168"/>
    <mergeCell ref="C168:E168"/>
    <mergeCell ref="A169:B169"/>
    <mergeCell ref="C169:E169"/>
    <mergeCell ref="A170:B170"/>
    <mergeCell ref="C170:E170"/>
    <mergeCell ref="A171:B171"/>
    <mergeCell ref="C171:E171"/>
    <mergeCell ref="A172:B172"/>
    <mergeCell ref="C172:E172"/>
    <mergeCell ref="A173:B173"/>
    <mergeCell ref="C173:E173"/>
    <mergeCell ref="A174:B174"/>
    <mergeCell ref="C174:E174"/>
    <mergeCell ref="A175:B175"/>
    <mergeCell ref="C175:E175"/>
    <mergeCell ref="A176:B176"/>
    <mergeCell ref="C176:E176"/>
    <mergeCell ref="A177:B177"/>
    <mergeCell ref="C177:E177"/>
    <mergeCell ref="A178:B178"/>
    <mergeCell ref="C178:E178"/>
    <mergeCell ref="A179:B179"/>
    <mergeCell ref="C179:E179"/>
    <mergeCell ref="A180:B180"/>
    <mergeCell ref="C180:E180"/>
    <mergeCell ref="A181:B181"/>
    <mergeCell ref="C181:E181"/>
    <mergeCell ref="A182:B182"/>
    <mergeCell ref="C182:E182"/>
    <mergeCell ref="A183:B183"/>
    <mergeCell ref="C183:E183"/>
    <mergeCell ref="A184:B184"/>
    <mergeCell ref="C184:E184"/>
    <mergeCell ref="A185:B185"/>
    <mergeCell ref="C185:E185"/>
    <mergeCell ref="A186:B186"/>
    <mergeCell ref="C186:E186"/>
    <mergeCell ref="A187:B187"/>
    <mergeCell ref="C187:E187"/>
    <mergeCell ref="A188:B188"/>
    <mergeCell ref="C188:E188"/>
    <mergeCell ref="A189:B189"/>
    <mergeCell ref="C189:E189"/>
    <mergeCell ref="A190:B190"/>
    <mergeCell ref="C190:E190"/>
    <mergeCell ref="A191:B191"/>
    <mergeCell ref="C191:E191"/>
    <mergeCell ref="A192:B192"/>
    <mergeCell ref="C192:E192"/>
    <mergeCell ref="A193:B193"/>
    <mergeCell ref="C193:E193"/>
    <mergeCell ref="A194:B194"/>
    <mergeCell ref="C194:E194"/>
    <mergeCell ref="A195:B195"/>
    <mergeCell ref="C195:E195"/>
    <mergeCell ref="A196:B196"/>
    <mergeCell ref="C196:E196"/>
    <mergeCell ref="A197:B197"/>
    <mergeCell ref="C197:E197"/>
    <mergeCell ref="A198:B198"/>
    <mergeCell ref="C198:E198"/>
    <mergeCell ref="A199:B199"/>
    <mergeCell ref="C199:E199"/>
    <mergeCell ref="A200:B200"/>
    <mergeCell ref="C200:E200"/>
    <mergeCell ref="A201:B201"/>
    <mergeCell ref="C201:E201"/>
    <mergeCell ref="A202:B202"/>
    <mergeCell ref="C202:E202"/>
    <mergeCell ref="A203:B203"/>
    <mergeCell ref="C203:E203"/>
    <mergeCell ref="A204:B204"/>
    <mergeCell ref="C204:E204"/>
    <mergeCell ref="A205:B205"/>
    <mergeCell ref="C205:E205"/>
    <mergeCell ref="A206:B206"/>
    <mergeCell ref="C206:E206"/>
    <mergeCell ref="A207:B207"/>
    <mergeCell ref="C207:E207"/>
    <mergeCell ref="A208:B208"/>
    <mergeCell ref="C208:E208"/>
    <mergeCell ref="A209:B209"/>
    <mergeCell ref="C209:E209"/>
    <mergeCell ref="A210:B210"/>
    <mergeCell ref="C210:E210"/>
    <mergeCell ref="A211:B211"/>
    <mergeCell ref="C211:E211"/>
    <mergeCell ref="A212:B212"/>
    <mergeCell ref="C212:E212"/>
    <mergeCell ref="A213:B213"/>
    <mergeCell ref="C213:E213"/>
    <mergeCell ref="A214:B214"/>
    <mergeCell ref="C214:E214"/>
    <mergeCell ref="A215:B215"/>
    <mergeCell ref="C215:E215"/>
    <mergeCell ref="A216:B216"/>
    <mergeCell ref="C216:E216"/>
    <mergeCell ref="A217:B217"/>
    <mergeCell ref="C217:E217"/>
    <mergeCell ref="A218:B218"/>
    <mergeCell ref="C218:E218"/>
    <mergeCell ref="C226:E226"/>
    <mergeCell ref="A227:B227"/>
    <mergeCell ref="C227:E227"/>
    <mergeCell ref="A228:B228"/>
    <mergeCell ref="C228:E228"/>
    <mergeCell ref="A219:B219"/>
    <mergeCell ref="C219:E219"/>
    <mergeCell ref="A220:B220"/>
    <mergeCell ref="C220:E220"/>
    <mergeCell ref="A221:B221"/>
    <mergeCell ref="C221:E221"/>
    <mergeCell ref="A222:B222"/>
    <mergeCell ref="C222:E222"/>
    <mergeCell ref="A223:B223"/>
    <mergeCell ref="C223:E223"/>
    <mergeCell ref="A244:B244"/>
    <mergeCell ref="C244:E244"/>
    <mergeCell ref="A245:B245"/>
    <mergeCell ref="C245:E245"/>
    <mergeCell ref="A234:B234"/>
    <mergeCell ref="C234:E234"/>
    <mergeCell ref="A235:B235"/>
    <mergeCell ref="C235:E235"/>
    <mergeCell ref="A236:B236"/>
    <mergeCell ref="C236:E236"/>
    <mergeCell ref="A237:B237"/>
    <mergeCell ref="C237:E237"/>
    <mergeCell ref="A238:B238"/>
    <mergeCell ref="C238:E238"/>
    <mergeCell ref="A242:B242"/>
    <mergeCell ref="C242:E242"/>
    <mergeCell ref="A243:B243"/>
    <mergeCell ref="C243:E243"/>
    <mergeCell ref="A72:Z74"/>
    <mergeCell ref="A75:W77"/>
    <mergeCell ref="X75:Z77"/>
    <mergeCell ref="A239:B239"/>
    <mergeCell ref="C239:E239"/>
    <mergeCell ref="A240:B240"/>
    <mergeCell ref="C240:E240"/>
    <mergeCell ref="A241:B241"/>
    <mergeCell ref="C241:E241"/>
    <mergeCell ref="A229:B229"/>
    <mergeCell ref="C229:E229"/>
    <mergeCell ref="A230:B230"/>
    <mergeCell ref="C230:E230"/>
    <mergeCell ref="A231:B231"/>
    <mergeCell ref="C231:E231"/>
    <mergeCell ref="A232:B232"/>
    <mergeCell ref="C232:E232"/>
    <mergeCell ref="A233:B233"/>
    <mergeCell ref="C233:E233"/>
    <mergeCell ref="A224:B224"/>
    <mergeCell ref="C224:E224"/>
    <mergeCell ref="A225:B225"/>
    <mergeCell ref="C225:E225"/>
    <mergeCell ref="A226:B226"/>
  </mergeCells>
  <dataValidations count="2">
    <dataValidation type="list" allowBlank="1" showErrorMessage="1" sqref="F19 S42 D42:H43" xr:uid="{00000000-0002-0000-0C00-000000000000}">
      <formula1>"Yes,No"</formula1>
    </dataValidation>
    <dataValidation type="list" allowBlank="1" showErrorMessage="1" sqref="X56:X60" xr:uid="{00000000-0002-0000-0C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242" r:id="rId4" name="Check Box 50">
              <controlPr defaultSize="0" autoFill="0" autoLine="0" autoPict="0">
                <anchor moveWithCells="1">
                  <from>
                    <xdr:col>23</xdr:col>
                    <xdr:colOff>7620</xdr:colOff>
                    <xdr:row>74</xdr:row>
                    <xdr:rowOff>0</xdr:rowOff>
                  </from>
                  <to>
                    <xdr:col>25</xdr:col>
                    <xdr:colOff>274320</xdr:colOff>
                    <xdr:row>77</xdr:row>
                    <xdr:rowOff>7620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6FCF"/>
  </sheetPr>
  <dimension ref="A1:Z977"/>
  <sheetViews>
    <sheetView view="pageBreakPreview" zoomScaleNormal="100" zoomScaleSheetLayoutView="100" workbookViewId="0">
      <selection activeCell="A11" sqref="A11:Z12"/>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488" t="s">
        <v>98</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7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7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7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7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7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 customHeight="1" x14ac:dyDescent="0.3">
      <c r="A83" s="66" t="s">
        <v>253</v>
      </c>
      <c r="B83" s="91">
        <f>E106</f>
        <v>0</v>
      </c>
      <c r="C83" s="91">
        <f>H106</f>
        <v>0</v>
      </c>
      <c r="D83" s="91">
        <f>L106</f>
        <v>0</v>
      </c>
      <c r="E83" s="285"/>
      <c r="F83" s="91">
        <f>J118</f>
        <v>0</v>
      </c>
      <c r="G83" s="90">
        <f>SUM(G146:G347)</f>
        <v>0</v>
      </c>
      <c r="H83" s="90">
        <f>SUM(H146:H347)</f>
        <v>0</v>
      </c>
      <c r="I83" s="90">
        <f>SUM(I146:I347)</f>
        <v>0</v>
      </c>
      <c r="J83" s="89">
        <f t="shared" ref="J83:Z83" si="0">COUNTIF(J146:J347,"x")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B83+July!B84</f>
        <v>0</v>
      </c>
      <c r="C84" s="92">
        <f>C83+July!C84</f>
        <v>0</v>
      </c>
      <c r="D84" s="92">
        <f>D83+July!D84</f>
        <v>0</v>
      </c>
      <c r="E84" s="286"/>
      <c r="F84" s="92">
        <f>F83+July!F84</f>
        <v>0</v>
      </c>
      <c r="G84" s="93">
        <f>G83+July!G84</f>
        <v>0</v>
      </c>
      <c r="H84" s="93">
        <f>H83+July!H84</f>
        <v>0</v>
      </c>
      <c r="I84" s="93">
        <f>I83+July!I84</f>
        <v>0</v>
      </c>
      <c r="J84" s="94">
        <f>J83+July!J84</f>
        <v>0</v>
      </c>
      <c r="K84" s="94">
        <f>K83+July!K84</f>
        <v>0</v>
      </c>
      <c r="L84" s="94">
        <f>L83+July!L84</f>
        <v>0</v>
      </c>
      <c r="M84" s="94">
        <f>M83+July!M84</f>
        <v>0</v>
      </c>
      <c r="N84" s="94">
        <f>N83+July!N84</f>
        <v>0</v>
      </c>
      <c r="O84" s="94">
        <f>O83+July!O84</f>
        <v>0</v>
      </c>
      <c r="P84" s="94">
        <f>P83+July!P84</f>
        <v>0</v>
      </c>
      <c r="Q84" s="94">
        <f>Q83+July!Q84</f>
        <v>0</v>
      </c>
      <c r="R84" s="94">
        <f>R83+July!R84</f>
        <v>0</v>
      </c>
      <c r="S84" s="94">
        <f>S83+July!S84</f>
        <v>0</v>
      </c>
      <c r="T84" s="94">
        <f>T83+July!T84</f>
        <v>0</v>
      </c>
      <c r="U84" s="94">
        <f>U83+July!U84</f>
        <v>0</v>
      </c>
      <c r="V84" s="94">
        <f>V83+July!V84</f>
        <v>0</v>
      </c>
      <c r="W84" s="94">
        <f>W83+July!W84</f>
        <v>0</v>
      </c>
      <c r="X84" s="94">
        <f>X83+July!X84</f>
        <v>0</v>
      </c>
      <c r="Y84" s="94">
        <f>Y83+July!Y84</f>
        <v>0</v>
      </c>
      <c r="Z84" s="94">
        <f>Z83+July!Z84</f>
        <v>0</v>
      </c>
    </row>
    <row r="85" spans="1:26" ht="15"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254</v>
      </c>
      <c r="J86" s="134"/>
      <c r="K86" s="134"/>
      <c r="L86" s="265"/>
      <c r="M86" s="433" t="s">
        <v>202</v>
      </c>
      <c r="N86" s="134"/>
      <c r="O86" s="134"/>
      <c r="P86" s="134"/>
      <c r="Q86" s="134"/>
      <c r="R86" s="265"/>
      <c r="S86" s="450" t="s">
        <v>203</v>
      </c>
      <c r="T86" s="134"/>
      <c r="U86" s="134"/>
      <c r="V86" s="265"/>
      <c r="W86" s="450" t="s">
        <v>204</v>
      </c>
      <c r="X86" s="134"/>
      <c r="Y86" s="134"/>
      <c r="Z86" s="265"/>
    </row>
    <row r="87" spans="1:26" ht="1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7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7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7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5"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5.75"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255</v>
      </c>
      <c r="F95" s="272"/>
      <c r="G95" s="269"/>
      <c r="H95" s="454" t="s">
        <v>341</v>
      </c>
      <c r="I95" s="272"/>
      <c r="J95" s="272"/>
      <c r="K95" s="269"/>
      <c r="L95" s="452" t="s">
        <v>256</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8"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8"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8"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E106+July!E107</f>
        <v>0</v>
      </c>
      <c r="F107" s="312"/>
      <c r="G107" s="310"/>
      <c r="H107" s="322">
        <f>H106+July!H107</f>
        <v>0</v>
      </c>
      <c r="I107" s="312"/>
      <c r="J107" s="312"/>
      <c r="K107" s="310"/>
      <c r="L107" s="322">
        <f>L106+July!L107</f>
        <v>0</v>
      </c>
      <c r="M107" s="312"/>
      <c r="N107" s="312"/>
      <c r="O107" s="312"/>
      <c r="P107" s="312"/>
      <c r="Q107" s="310"/>
      <c r="R107" s="266"/>
      <c r="S107" s="274"/>
      <c r="T107" s="274"/>
      <c r="U107" s="274"/>
      <c r="V107" s="274"/>
      <c r="W107" s="267"/>
      <c r="X107" s="322">
        <f>SUM(E107:W107)</f>
        <v>0</v>
      </c>
      <c r="Y107" s="312"/>
      <c r="Z107" s="310"/>
    </row>
    <row r="108" spans="1:26" ht="15.7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5.75"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8"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J118+July!J119</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5.75"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8"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J135+July!J136</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7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7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7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 customHeight="1" x14ac:dyDescent="0.3">
      <c r="A146" s="413"/>
      <c r="B146" s="269"/>
      <c r="C146" s="289"/>
      <c r="D146" s="272"/>
      <c r="E146" s="269"/>
      <c r="F146" s="78"/>
      <c r="G146" s="79"/>
      <c r="H146" s="80"/>
      <c r="I146" s="81"/>
      <c r="J146" s="74"/>
      <c r="K146" s="74"/>
      <c r="L146" s="74"/>
      <c r="M146" s="74"/>
      <c r="N146" s="74"/>
      <c r="O146" s="75"/>
      <c r="P146" s="76"/>
      <c r="Q146" s="77"/>
      <c r="R146" s="77"/>
      <c r="S146" s="77"/>
      <c r="T146" s="77"/>
      <c r="U146" s="77"/>
      <c r="V146" s="77"/>
      <c r="W146" s="77"/>
      <c r="X146" s="77"/>
      <c r="Y146" s="77"/>
      <c r="Z146" s="77"/>
    </row>
    <row r="147" spans="1:26" ht="1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21" customHeight="1" x14ac:dyDescent="0.3"/>
    <row r="247" spans="1:26" ht="21" customHeight="1" x14ac:dyDescent="0.3"/>
    <row r="248" spans="1:26" ht="21" customHeight="1" x14ac:dyDescent="0.3"/>
    <row r="249" spans="1:26" ht="21" customHeight="1" x14ac:dyDescent="0.3"/>
    <row r="250" spans="1:26" ht="21" customHeight="1" x14ac:dyDescent="0.3"/>
    <row r="251" spans="1:26" ht="21" customHeight="1" x14ac:dyDescent="0.3"/>
    <row r="252" spans="1:26" ht="21" customHeight="1" x14ac:dyDescent="0.3"/>
    <row r="253" spans="1:26" ht="21" customHeight="1" x14ac:dyDescent="0.3"/>
    <row r="254" spans="1:26" ht="21" customHeight="1" x14ac:dyDescent="0.3"/>
    <row r="255" spans="1:26" ht="21" customHeight="1" x14ac:dyDescent="0.3"/>
    <row r="256" spans="1:26" ht="21" customHeight="1" x14ac:dyDescent="0.3"/>
    <row r="257" ht="21" customHeight="1" x14ac:dyDescent="0.3"/>
    <row r="258" ht="21" customHeight="1" x14ac:dyDescent="0.3"/>
    <row r="259" ht="21" customHeight="1" x14ac:dyDescent="0.3"/>
    <row r="260" ht="21" customHeight="1" x14ac:dyDescent="0.3"/>
    <row r="261" ht="21" customHeight="1" x14ac:dyDescent="0.3"/>
    <row r="262" ht="21" customHeight="1" x14ac:dyDescent="0.3"/>
    <row r="263" ht="21" customHeight="1" x14ac:dyDescent="0.3"/>
    <row r="264" ht="21" customHeight="1" x14ac:dyDescent="0.3"/>
    <row r="265" ht="21" customHeight="1" x14ac:dyDescent="0.3"/>
    <row r="266" ht="21" customHeight="1" x14ac:dyDescent="0.3"/>
    <row r="267" ht="21" customHeight="1" x14ac:dyDescent="0.3"/>
    <row r="268" ht="21" customHeight="1" x14ac:dyDescent="0.3"/>
    <row r="269" ht="21" customHeight="1" x14ac:dyDescent="0.3"/>
    <row r="270" ht="21" customHeight="1" x14ac:dyDescent="0.3"/>
    <row r="271" ht="21" customHeight="1" x14ac:dyDescent="0.3"/>
    <row r="272" ht="21" customHeight="1" x14ac:dyDescent="0.3"/>
    <row r="273" ht="21" customHeight="1" x14ac:dyDescent="0.3"/>
    <row r="274" ht="21" customHeight="1" x14ac:dyDescent="0.3"/>
    <row r="275" ht="21" customHeight="1" x14ac:dyDescent="0.3"/>
    <row r="276" ht="21" customHeight="1" x14ac:dyDescent="0.3"/>
    <row r="277" ht="21" customHeight="1" x14ac:dyDescent="0.3"/>
    <row r="278" ht="21" customHeight="1" x14ac:dyDescent="0.3"/>
    <row r="279" ht="21" customHeight="1" x14ac:dyDescent="0.3"/>
    <row r="280" ht="21" customHeight="1" x14ac:dyDescent="0.3"/>
    <row r="281" ht="21" customHeight="1" x14ac:dyDescent="0.3"/>
    <row r="282" ht="21" customHeight="1" x14ac:dyDescent="0.3"/>
    <row r="283" ht="21" customHeight="1" x14ac:dyDescent="0.3"/>
    <row r="284" ht="21" customHeight="1" x14ac:dyDescent="0.3"/>
    <row r="285" ht="21" customHeight="1" x14ac:dyDescent="0.3"/>
    <row r="286" ht="21" customHeight="1" x14ac:dyDescent="0.3"/>
    <row r="287" ht="21" customHeight="1" x14ac:dyDescent="0.3"/>
    <row r="288" ht="21" customHeight="1" x14ac:dyDescent="0.3"/>
    <row r="289" ht="21" customHeight="1" x14ac:dyDescent="0.3"/>
    <row r="290" ht="21" customHeight="1" x14ac:dyDescent="0.3"/>
    <row r="291" ht="21" customHeight="1" x14ac:dyDescent="0.3"/>
    <row r="292" ht="21" customHeight="1" x14ac:dyDescent="0.3"/>
    <row r="293" ht="21" customHeight="1" x14ac:dyDescent="0.3"/>
    <row r="294" ht="21" customHeight="1" x14ac:dyDescent="0.3"/>
    <row r="295" ht="21" customHeight="1" x14ac:dyDescent="0.3"/>
    <row r="296" ht="21" customHeight="1" x14ac:dyDescent="0.3"/>
    <row r="297" ht="21" customHeight="1" x14ac:dyDescent="0.3"/>
    <row r="298" ht="21" customHeight="1" x14ac:dyDescent="0.3"/>
    <row r="299" ht="21" customHeight="1" x14ac:dyDescent="0.3"/>
    <row r="300" ht="21" customHeight="1" x14ac:dyDescent="0.3"/>
    <row r="301" ht="21" customHeight="1" x14ac:dyDescent="0.3"/>
    <row r="302" ht="21" customHeight="1" x14ac:dyDescent="0.3"/>
    <row r="303" ht="21" customHeight="1" x14ac:dyDescent="0.3"/>
    <row r="304" ht="21" customHeight="1" x14ac:dyDescent="0.3"/>
    <row r="305" ht="21" customHeight="1" x14ac:dyDescent="0.3"/>
    <row r="306" ht="21" customHeight="1" x14ac:dyDescent="0.3"/>
    <row r="307" ht="21" customHeight="1" x14ac:dyDescent="0.3"/>
    <row r="308" ht="21" customHeight="1" x14ac:dyDescent="0.3"/>
    <row r="309" ht="21" customHeight="1" x14ac:dyDescent="0.3"/>
    <row r="310" ht="21" customHeight="1" x14ac:dyDescent="0.3"/>
    <row r="311" ht="21" customHeight="1" x14ac:dyDescent="0.3"/>
    <row r="312" ht="21" customHeight="1" x14ac:dyDescent="0.3"/>
    <row r="313" ht="21" customHeight="1" x14ac:dyDescent="0.3"/>
    <row r="314" ht="21" customHeight="1" x14ac:dyDescent="0.3"/>
    <row r="315" ht="21" customHeight="1" x14ac:dyDescent="0.3"/>
    <row r="316" ht="21" customHeight="1" x14ac:dyDescent="0.3"/>
    <row r="317" ht="21" customHeight="1" x14ac:dyDescent="0.3"/>
    <row r="318" ht="21" customHeight="1" x14ac:dyDescent="0.3"/>
    <row r="319" ht="21" customHeight="1" x14ac:dyDescent="0.3"/>
    <row r="320" ht="21" customHeight="1" x14ac:dyDescent="0.3"/>
    <row r="321" ht="21" customHeight="1" x14ac:dyDescent="0.3"/>
    <row r="322" ht="21" customHeight="1" x14ac:dyDescent="0.3"/>
    <row r="323" ht="21" customHeight="1" x14ac:dyDescent="0.3"/>
    <row r="324" ht="21" customHeight="1" x14ac:dyDescent="0.3"/>
    <row r="325" ht="21" customHeight="1" x14ac:dyDescent="0.3"/>
    <row r="326" ht="21" customHeight="1" x14ac:dyDescent="0.3"/>
    <row r="327" ht="21" customHeight="1" x14ac:dyDescent="0.3"/>
    <row r="328" ht="21" customHeight="1" x14ac:dyDescent="0.3"/>
    <row r="329" ht="21" customHeight="1" x14ac:dyDescent="0.3"/>
    <row r="330" ht="21" customHeight="1" x14ac:dyDescent="0.3"/>
    <row r="331" ht="21" customHeight="1" x14ac:dyDescent="0.3"/>
    <row r="332" ht="21" customHeight="1" x14ac:dyDescent="0.3"/>
    <row r="333" ht="21" customHeight="1" x14ac:dyDescent="0.3"/>
    <row r="334" ht="21" customHeight="1" x14ac:dyDescent="0.3"/>
    <row r="335" ht="21" customHeight="1" x14ac:dyDescent="0.3"/>
    <row r="336" ht="21" customHeight="1" x14ac:dyDescent="0.3"/>
    <row r="337" ht="21" customHeight="1" x14ac:dyDescent="0.3"/>
    <row r="338" ht="21" customHeight="1" x14ac:dyDescent="0.3"/>
    <row r="339" ht="21" customHeight="1" x14ac:dyDescent="0.3"/>
    <row r="340" ht="21" customHeight="1" x14ac:dyDescent="0.3"/>
    <row r="341" ht="21" customHeight="1" x14ac:dyDescent="0.3"/>
    <row r="342" ht="21" customHeight="1" x14ac:dyDescent="0.3"/>
    <row r="343" ht="21" customHeight="1" x14ac:dyDescent="0.3"/>
    <row r="344" ht="21" customHeight="1" x14ac:dyDescent="0.3"/>
    <row r="345" ht="21" customHeight="1" x14ac:dyDescent="0.3"/>
    <row r="346" ht="21" customHeight="1" x14ac:dyDescent="0.3"/>
    <row r="347" ht="21" customHeight="1" x14ac:dyDescent="0.3"/>
    <row r="348" ht="21" customHeight="1" x14ac:dyDescent="0.3"/>
    <row r="349" ht="21" customHeight="1" x14ac:dyDescent="0.3"/>
    <row r="350" ht="21" customHeight="1" x14ac:dyDescent="0.3"/>
    <row r="351" ht="21" customHeight="1" x14ac:dyDescent="0.3"/>
    <row r="352" ht="21" customHeight="1" x14ac:dyDescent="0.3"/>
    <row r="353" ht="21" customHeight="1" x14ac:dyDescent="0.3"/>
    <row r="354" ht="21" customHeight="1" x14ac:dyDescent="0.3"/>
    <row r="355" ht="21" customHeight="1" x14ac:dyDescent="0.3"/>
    <row r="356" ht="21" customHeight="1" x14ac:dyDescent="0.3"/>
    <row r="357" ht="21" customHeight="1" x14ac:dyDescent="0.3"/>
    <row r="358" ht="21" customHeight="1" x14ac:dyDescent="0.3"/>
    <row r="359" ht="21" customHeight="1" x14ac:dyDescent="0.3"/>
    <row r="360" ht="21" customHeight="1" x14ac:dyDescent="0.3"/>
    <row r="361" ht="21" customHeight="1" x14ac:dyDescent="0.3"/>
    <row r="362" ht="21" customHeight="1" x14ac:dyDescent="0.3"/>
    <row r="363" ht="21" customHeight="1" x14ac:dyDescent="0.3"/>
    <row r="364" ht="21" customHeight="1" x14ac:dyDescent="0.3"/>
    <row r="365" ht="21" customHeight="1" x14ac:dyDescent="0.3"/>
    <row r="366" ht="21" customHeight="1" x14ac:dyDescent="0.3"/>
    <row r="367" ht="21" customHeight="1" x14ac:dyDescent="0.3"/>
    <row r="368" ht="21" customHeight="1" x14ac:dyDescent="0.3"/>
    <row r="369" ht="21" customHeight="1" x14ac:dyDescent="0.3"/>
    <row r="370" ht="21" customHeight="1" x14ac:dyDescent="0.3"/>
    <row r="371" ht="21" customHeight="1" x14ac:dyDescent="0.3"/>
    <row r="372" ht="21" customHeight="1" x14ac:dyDescent="0.3"/>
    <row r="373" ht="21" customHeight="1" x14ac:dyDescent="0.3"/>
    <row r="374" ht="21" customHeight="1" x14ac:dyDescent="0.3"/>
    <row r="375" ht="21" customHeight="1" x14ac:dyDescent="0.3"/>
    <row r="376" ht="21" customHeight="1" x14ac:dyDescent="0.3"/>
    <row r="377" ht="21" customHeight="1" x14ac:dyDescent="0.3"/>
    <row r="378" ht="21" customHeight="1" x14ac:dyDescent="0.3"/>
    <row r="379" ht="21" customHeight="1" x14ac:dyDescent="0.3"/>
    <row r="380" ht="21" customHeight="1" x14ac:dyDescent="0.3"/>
    <row r="381" ht="21" customHeight="1" x14ac:dyDescent="0.3"/>
    <row r="382" ht="21" customHeight="1" x14ac:dyDescent="0.3"/>
    <row r="383" ht="21" customHeight="1" x14ac:dyDescent="0.3"/>
    <row r="384" ht="21" customHeight="1" x14ac:dyDescent="0.3"/>
    <row r="385" ht="21" customHeight="1" x14ac:dyDescent="0.3"/>
    <row r="386" ht="21" customHeight="1" x14ac:dyDescent="0.3"/>
    <row r="387" ht="21" customHeight="1" x14ac:dyDescent="0.3"/>
    <row r="388" ht="21" customHeight="1" x14ac:dyDescent="0.3"/>
    <row r="389" ht="21" customHeight="1" x14ac:dyDescent="0.3"/>
    <row r="390" ht="21" customHeight="1" x14ac:dyDescent="0.3"/>
    <row r="391" ht="21" customHeight="1" x14ac:dyDescent="0.3"/>
    <row r="392" ht="21" customHeight="1" x14ac:dyDescent="0.3"/>
    <row r="393" ht="21" customHeight="1" x14ac:dyDescent="0.3"/>
    <row r="394" ht="21" customHeight="1" x14ac:dyDescent="0.3"/>
    <row r="395" ht="21" customHeight="1" x14ac:dyDescent="0.3"/>
    <row r="396" ht="21" customHeight="1" x14ac:dyDescent="0.3"/>
    <row r="397" ht="21" customHeight="1" x14ac:dyDescent="0.3"/>
    <row r="398" ht="21" customHeight="1" x14ac:dyDescent="0.3"/>
    <row r="399" ht="21" customHeight="1" x14ac:dyDescent="0.3"/>
    <row r="400" ht="21" customHeight="1" x14ac:dyDescent="0.3"/>
    <row r="401" ht="21" customHeight="1" x14ac:dyDescent="0.3"/>
    <row r="402" ht="21" customHeight="1" x14ac:dyDescent="0.3"/>
    <row r="403" ht="21" customHeight="1" x14ac:dyDescent="0.3"/>
    <row r="404" ht="21" customHeight="1" x14ac:dyDescent="0.3"/>
    <row r="405" ht="21" customHeight="1" x14ac:dyDescent="0.3"/>
    <row r="406" ht="21" customHeight="1" x14ac:dyDescent="0.3"/>
    <row r="407" ht="21" customHeight="1" x14ac:dyDescent="0.3"/>
    <row r="408" ht="21" customHeight="1" x14ac:dyDescent="0.3"/>
    <row r="409" ht="21" customHeight="1" x14ac:dyDescent="0.3"/>
    <row r="410" ht="21" customHeight="1" x14ac:dyDescent="0.3"/>
    <row r="411" ht="21" customHeight="1" x14ac:dyDescent="0.3"/>
    <row r="412" ht="21" customHeight="1" x14ac:dyDescent="0.3"/>
    <row r="413" ht="21" customHeight="1" x14ac:dyDescent="0.3"/>
    <row r="414" ht="21" customHeight="1" x14ac:dyDescent="0.3"/>
    <row r="415" ht="21" customHeight="1" x14ac:dyDescent="0.3"/>
    <row r="416" ht="21" customHeight="1" x14ac:dyDescent="0.3"/>
    <row r="417" ht="21" customHeight="1" x14ac:dyDescent="0.3"/>
    <row r="418" ht="21" customHeight="1" x14ac:dyDescent="0.3"/>
    <row r="419" ht="21" customHeight="1" x14ac:dyDescent="0.3"/>
    <row r="420" ht="21" customHeight="1" x14ac:dyDescent="0.3"/>
    <row r="421" ht="21" customHeight="1" x14ac:dyDescent="0.3"/>
    <row r="422" ht="21" customHeight="1" x14ac:dyDescent="0.3"/>
    <row r="423" ht="21" customHeight="1" x14ac:dyDescent="0.3"/>
    <row r="424" ht="21" customHeight="1" x14ac:dyDescent="0.3"/>
    <row r="425" ht="21" customHeight="1" x14ac:dyDescent="0.3"/>
    <row r="426" ht="21" customHeight="1" x14ac:dyDescent="0.3"/>
    <row r="427" ht="21" customHeight="1" x14ac:dyDescent="0.3"/>
    <row r="428" ht="21" customHeight="1" x14ac:dyDescent="0.3"/>
    <row r="429" ht="21" customHeight="1" x14ac:dyDescent="0.3"/>
    <row r="430" ht="21" customHeight="1" x14ac:dyDescent="0.3"/>
    <row r="431" ht="21" customHeight="1" x14ac:dyDescent="0.3"/>
    <row r="432" ht="21" customHeight="1" x14ac:dyDescent="0.3"/>
    <row r="433" ht="21" customHeight="1" x14ac:dyDescent="0.3"/>
    <row r="434" ht="21" customHeight="1" x14ac:dyDescent="0.3"/>
    <row r="435" ht="21" customHeight="1" x14ac:dyDescent="0.3"/>
    <row r="436" ht="21" customHeight="1" x14ac:dyDescent="0.3"/>
    <row r="437" ht="21" customHeight="1" x14ac:dyDescent="0.3"/>
    <row r="438" ht="21" customHeight="1" x14ac:dyDescent="0.3"/>
    <row r="439" ht="21" customHeight="1" x14ac:dyDescent="0.3"/>
    <row r="440" ht="21" customHeight="1" x14ac:dyDescent="0.3"/>
    <row r="441" ht="21" customHeight="1" x14ac:dyDescent="0.3"/>
    <row r="442" ht="21" customHeight="1" x14ac:dyDescent="0.3"/>
    <row r="443" ht="21" customHeight="1" x14ac:dyDescent="0.3"/>
    <row r="444" ht="21" customHeight="1" x14ac:dyDescent="0.3"/>
    <row r="445" ht="21" customHeight="1" x14ac:dyDescent="0.3"/>
    <row r="446" ht="21" customHeight="1" x14ac:dyDescent="0.3"/>
    <row r="447" ht="21" customHeight="1" x14ac:dyDescent="0.3"/>
    <row r="448" ht="21" customHeight="1" x14ac:dyDescent="0.3"/>
    <row r="449" ht="21" customHeight="1" x14ac:dyDescent="0.3"/>
    <row r="450" ht="21" customHeight="1" x14ac:dyDescent="0.3"/>
    <row r="451" ht="21" customHeight="1" x14ac:dyDescent="0.3"/>
    <row r="452" ht="21" customHeight="1" x14ac:dyDescent="0.3"/>
    <row r="453" ht="21" customHeight="1" x14ac:dyDescent="0.3"/>
    <row r="454" ht="21" customHeight="1" x14ac:dyDescent="0.3"/>
    <row r="455" ht="21" customHeight="1" x14ac:dyDescent="0.3"/>
    <row r="456" ht="21" customHeight="1" x14ac:dyDescent="0.3"/>
    <row r="457" ht="21" customHeight="1" x14ac:dyDescent="0.3"/>
    <row r="458" ht="21" customHeight="1" x14ac:dyDescent="0.3"/>
    <row r="459" ht="21" customHeight="1" x14ac:dyDescent="0.3"/>
    <row r="460" ht="21" customHeight="1" x14ac:dyDescent="0.3"/>
    <row r="461" ht="21" customHeight="1" x14ac:dyDescent="0.3"/>
    <row r="462" ht="21" customHeight="1" x14ac:dyDescent="0.3"/>
    <row r="463" ht="21" customHeight="1" x14ac:dyDescent="0.3"/>
    <row r="464" ht="21" customHeight="1" x14ac:dyDescent="0.3"/>
    <row r="465" ht="21" customHeight="1" x14ac:dyDescent="0.3"/>
    <row r="466" ht="21" customHeight="1" x14ac:dyDescent="0.3"/>
    <row r="467" ht="21" customHeight="1" x14ac:dyDescent="0.3"/>
    <row r="468" ht="21" customHeight="1" x14ac:dyDescent="0.3"/>
    <row r="469" ht="21" customHeight="1" x14ac:dyDescent="0.3"/>
    <row r="470" ht="21" customHeight="1" x14ac:dyDescent="0.3"/>
    <row r="471" ht="21" customHeight="1" x14ac:dyDescent="0.3"/>
    <row r="472" ht="21" customHeight="1" x14ac:dyDescent="0.3"/>
    <row r="473" ht="21" customHeight="1" x14ac:dyDescent="0.3"/>
    <row r="474" ht="21" customHeight="1" x14ac:dyDescent="0.3"/>
    <row r="475" ht="21" customHeight="1" x14ac:dyDescent="0.3"/>
    <row r="476" ht="21" customHeight="1" x14ac:dyDescent="0.3"/>
    <row r="477" ht="21" customHeight="1" x14ac:dyDescent="0.3"/>
    <row r="478" ht="21" customHeight="1" x14ac:dyDescent="0.3"/>
    <row r="479" ht="21" customHeight="1" x14ac:dyDescent="0.3"/>
    <row r="480" ht="21" customHeight="1" x14ac:dyDescent="0.3"/>
    <row r="481" ht="21" customHeight="1" x14ac:dyDescent="0.3"/>
    <row r="482" ht="21" customHeight="1" x14ac:dyDescent="0.3"/>
    <row r="483" ht="21" customHeight="1" x14ac:dyDescent="0.3"/>
    <row r="484" ht="21" customHeight="1" x14ac:dyDescent="0.3"/>
    <row r="485" ht="21" customHeight="1" x14ac:dyDescent="0.3"/>
    <row r="486" ht="21" customHeight="1" x14ac:dyDescent="0.3"/>
    <row r="487" ht="21" customHeight="1" x14ac:dyDescent="0.3"/>
    <row r="488" ht="21" customHeight="1" x14ac:dyDescent="0.3"/>
    <row r="489" ht="21" customHeight="1" x14ac:dyDescent="0.3"/>
    <row r="490" ht="21" customHeight="1" x14ac:dyDescent="0.3"/>
    <row r="491" ht="21" customHeight="1" x14ac:dyDescent="0.3"/>
    <row r="492" ht="21" customHeight="1" x14ac:dyDescent="0.3"/>
    <row r="493" ht="21" customHeight="1" x14ac:dyDescent="0.3"/>
    <row r="494" ht="21" customHeight="1" x14ac:dyDescent="0.3"/>
    <row r="495" ht="21" customHeight="1" x14ac:dyDescent="0.3"/>
    <row r="496" ht="21" customHeight="1" x14ac:dyDescent="0.3"/>
    <row r="497" ht="21" customHeight="1" x14ac:dyDescent="0.3"/>
    <row r="498" ht="21" customHeight="1" x14ac:dyDescent="0.3"/>
    <row r="499" ht="21" customHeight="1" x14ac:dyDescent="0.3"/>
    <row r="500" ht="21" customHeight="1" x14ac:dyDescent="0.3"/>
    <row r="501" ht="21" customHeight="1" x14ac:dyDescent="0.3"/>
    <row r="502" ht="21" customHeight="1" x14ac:dyDescent="0.3"/>
    <row r="503" ht="21" customHeight="1" x14ac:dyDescent="0.3"/>
    <row r="504" ht="21" customHeight="1" x14ac:dyDescent="0.3"/>
    <row r="505" ht="21" customHeight="1" x14ac:dyDescent="0.3"/>
    <row r="506" ht="21" customHeight="1" x14ac:dyDescent="0.3"/>
    <row r="507" ht="21" customHeight="1" x14ac:dyDescent="0.3"/>
    <row r="508" ht="21" customHeight="1" x14ac:dyDescent="0.3"/>
    <row r="509" ht="21" customHeight="1" x14ac:dyDescent="0.3"/>
    <row r="510" ht="21" customHeight="1" x14ac:dyDescent="0.3"/>
    <row r="511" ht="21" customHeight="1" x14ac:dyDescent="0.3"/>
    <row r="512" ht="21" customHeight="1" x14ac:dyDescent="0.3"/>
    <row r="513" ht="21" customHeight="1" x14ac:dyDescent="0.3"/>
    <row r="514" ht="21" customHeight="1" x14ac:dyDescent="0.3"/>
    <row r="515" ht="21" customHeight="1" x14ac:dyDescent="0.3"/>
    <row r="516" ht="21" customHeight="1" x14ac:dyDescent="0.3"/>
    <row r="517" ht="21" customHeight="1" x14ac:dyDescent="0.3"/>
    <row r="518" ht="21" customHeight="1" x14ac:dyDescent="0.3"/>
    <row r="519" ht="21" customHeight="1" x14ac:dyDescent="0.3"/>
    <row r="520" ht="21" customHeight="1" x14ac:dyDescent="0.3"/>
    <row r="521" ht="21" customHeight="1" x14ac:dyDescent="0.3"/>
    <row r="522" ht="21" customHeight="1" x14ac:dyDescent="0.3"/>
    <row r="523" ht="21" customHeight="1" x14ac:dyDescent="0.3"/>
    <row r="524" ht="21" customHeight="1" x14ac:dyDescent="0.3"/>
    <row r="525" ht="21" customHeight="1" x14ac:dyDescent="0.3"/>
    <row r="526" ht="21" customHeight="1" x14ac:dyDescent="0.3"/>
    <row r="527" ht="21" customHeight="1" x14ac:dyDescent="0.3"/>
    <row r="528" ht="21" customHeight="1" x14ac:dyDescent="0.3"/>
    <row r="529" ht="21" customHeight="1" x14ac:dyDescent="0.3"/>
    <row r="530" ht="21" customHeight="1" x14ac:dyDescent="0.3"/>
    <row r="531" ht="21" customHeight="1" x14ac:dyDescent="0.3"/>
    <row r="532" ht="21" customHeight="1" x14ac:dyDescent="0.3"/>
    <row r="533" ht="21" customHeight="1" x14ac:dyDescent="0.3"/>
    <row r="534" ht="21" customHeight="1" x14ac:dyDescent="0.3"/>
    <row r="535" ht="21" customHeight="1" x14ac:dyDescent="0.3"/>
    <row r="536" ht="21" customHeight="1" x14ac:dyDescent="0.3"/>
    <row r="537" ht="21" customHeight="1" x14ac:dyDescent="0.3"/>
    <row r="538" ht="21" customHeight="1" x14ac:dyDescent="0.3"/>
    <row r="539" ht="21" customHeight="1" x14ac:dyDescent="0.3"/>
    <row r="540" ht="21" customHeight="1" x14ac:dyDescent="0.3"/>
    <row r="541" ht="21" customHeight="1" x14ac:dyDescent="0.3"/>
    <row r="542" ht="21" customHeight="1" x14ac:dyDescent="0.3"/>
    <row r="543" ht="21" customHeight="1" x14ac:dyDescent="0.3"/>
    <row r="544" ht="21" customHeight="1" x14ac:dyDescent="0.3"/>
    <row r="545" ht="21" customHeight="1" x14ac:dyDescent="0.3"/>
    <row r="546" ht="21" customHeight="1" x14ac:dyDescent="0.3"/>
    <row r="547" ht="21" customHeight="1" x14ac:dyDescent="0.3"/>
    <row r="548" ht="21" customHeight="1" x14ac:dyDescent="0.3"/>
    <row r="549" ht="21" customHeight="1" x14ac:dyDescent="0.3"/>
    <row r="550" ht="21" customHeight="1" x14ac:dyDescent="0.3"/>
    <row r="551" ht="21" customHeight="1" x14ac:dyDescent="0.3"/>
    <row r="552" ht="21" customHeight="1" x14ac:dyDescent="0.3"/>
    <row r="553" ht="21" customHeight="1" x14ac:dyDescent="0.3"/>
    <row r="554" ht="21" customHeight="1" x14ac:dyDescent="0.3"/>
    <row r="555" ht="21" customHeight="1" x14ac:dyDescent="0.3"/>
    <row r="556" ht="21" customHeight="1" x14ac:dyDescent="0.3"/>
    <row r="557" ht="21" customHeight="1" x14ac:dyDescent="0.3"/>
    <row r="558" ht="21" customHeight="1" x14ac:dyDescent="0.3"/>
    <row r="559" ht="21" customHeight="1" x14ac:dyDescent="0.3"/>
    <row r="560" ht="21" customHeight="1" x14ac:dyDescent="0.3"/>
    <row r="561" ht="21" customHeight="1" x14ac:dyDescent="0.3"/>
    <row r="562" ht="21" customHeight="1" x14ac:dyDescent="0.3"/>
    <row r="563" ht="21" customHeight="1" x14ac:dyDescent="0.3"/>
    <row r="564" ht="21" customHeight="1" x14ac:dyDescent="0.3"/>
    <row r="565" ht="21" customHeight="1" x14ac:dyDescent="0.3"/>
    <row r="566" ht="21" customHeight="1" x14ac:dyDescent="0.3"/>
    <row r="567" ht="21" customHeight="1" x14ac:dyDescent="0.3"/>
    <row r="568" ht="21" customHeight="1" x14ac:dyDescent="0.3"/>
    <row r="569" ht="21" customHeight="1" x14ac:dyDescent="0.3"/>
    <row r="570" ht="21" customHeight="1" x14ac:dyDescent="0.3"/>
    <row r="571" ht="21" customHeight="1" x14ac:dyDescent="0.3"/>
    <row r="572" ht="21" customHeight="1" x14ac:dyDescent="0.3"/>
    <row r="573" ht="21" customHeight="1" x14ac:dyDescent="0.3"/>
    <row r="574" ht="21" customHeight="1" x14ac:dyDescent="0.3"/>
    <row r="575" ht="21" customHeight="1" x14ac:dyDescent="0.3"/>
    <row r="576" ht="21" customHeight="1" x14ac:dyDescent="0.3"/>
    <row r="577" ht="21" customHeight="1" x14ac:dyDescent="0.3"/>
    <row r="578" ht="21" customHeight="1" x14ac:dyDescent="0.3"/>
    <row r="579" ht="21" customHeight="1" x14ac:dyDescent="0.3"/>
    <row r="580" ht="21" customHeight="1" x14ac:dyDescent="0.3"/>
    <row r="581" ht="21" customHeight="1" x14ac:dyDescent="0.3"/>
    <row r="582" ht="21" customHeight="1" x14ac:dyDescent="0.3"/>
    <row r="583" ht="21" customHeight="1" x14ac:dyDescent="0.3"/>
    <row r="584" ht="21" customHeight="1" x14ac:dyDescent="0.3"/>
    <row r="585" ht="21" customHeight="1" x14ac:dyDescent="0.3"/>
    <row r="586" ht="21" customHeight="1" x14ac:dyDescent="0.3"/>
    <row r="587" ht="21" customHeight="1" x14ac:dyDescent="0.3"/>
    <row r="588" ht="21" customHeight="1" x14ac:dyDescent="0.3"/>
    <row r="589" ht="21" customHeight="1" x14ac:dyDescent="0.3"/>
    <row r="590" ht="21" customHeight="1" x14ac:dyDescent="0.3"/>
    <row r="591" ht="21" customHeight="1" x14ac:dyDescent="0.3"/>
    <row r="592" ht="21" customHeight="1" x14ac:dyDescent="0.3"/>
    <row r="593" ht="21" customHeight="1" x14ac:dyDescent="0.3"/>
    <row r="594" ht="21" customHeight="1" x14ac:dyDescent="0.3"/>
    <row r="595" ht="21" customHeight="1" x14ac:dyDescent="0.3"/>
    <row r="596" ht="21" customHeight="1" x14ac:dyDescent="0.3"/>
    <row r="597" ht="21" customHeight="1" x14ac:dyDescent="0.3"/>
    <row r="598" ht="21" customHeight="1" x14ac:dyDescent="0.3"/>
    <row r="599" ht="21" customHeight="1" x14ac:dyDescent="0.3"/>
    <row r="600" ht="21" customHeight="1" x14ac:dyDescent="0.3"/>
    <row r="601" ht="21" customHeight="1" x14ac:dyDescent="0.3"/>
    <row r="602" ht="21" customHeight="1" x14ac:dyDescent="0.3"/>
    <row r="603" ht="21" customHeight="1" x14ac:dyDescent="0.3"/>
    <row r="604" ht="21" customHeight="1" x14ac:dyDescent="0.3"/>
    <row r="605" ht="21" customHeight="1" x14ac:dyDescent="0.3"/>
    <row r="606" ht="21" customHeight="1" x14ac:dyDescent="0.3"/>
    <row r="607" ht="21" customHeight="1" x14ac:dyDescent="0.3"/>
    <row r="608" ht="21" customHeight="1" x14ac:dyDescent="0.3"/>
    <row r="609" ht="21" customHeight="1" x14ac:dyDescent="0.3"/>
    <row r="610" ht="21" customHeight="1" x14ac:dyDescent="0.3"/>
    <row r="611" ht="21" customHeight="1" x14ac:dyDescent="0.3"/>
    <row r="612" ht="21" customHeight="1" x14ac:dyDescent="0.3"/>
    <row r="613" ht="21" customHeight="1" x14ac:dyDescent="0.3"/>
    <row r="614" ht="21" customHeight="1" x14ac:dyDescent="0.3"/>
    <row r="615" ht="21" customHeight="1" x14ac:dyDescent="0.3"/>
    <row r="616" ht="21" customHeight="1" x14ac:dyDescent="0.3"/>
    <row r="617" ht="21" customHeight="1" x14ac:dyDescent="0.3"/>
    <row r="618" ht="21" customHeight="1" x14ac:dyDescent="0.3"/>
    <row r="619" ht="21" customHeight="1" x14ac:dyDescent="0.3"/>
    <row r="620" ht="21" customHeight="1" x14ac:dyDescent="0.3"/>
    <row r="621" ht="21" customHeight="1" x14ac:dyDescent="0.3"/>
    <row r="622" ht="21" customHeight="1" x14ac:dyDescent="0.3"/>
    <row r="623" ht="21" customHeight="1" x14ac:dyDescent="0.3"/>
    <row r="624" ht="21" customHeight="1" x14ac:dyDescent="0.3"/>
    <row r="625" ht="21" customHeight="1" x14ac:dyDescent="0.3"/>
    <row r="626" ht="21" customHeight="1" x14ac:dyDescent="0.3"/>
    <row r="627" ht="21" customHeight="1" x14ac:dyDescent="0.3"/>
    <row r="628" ht="21" customHeight="1" x14ac:dyDescent="0.3"/>
    <row r="629" ht="21" customHeight="1" x14ac:dyDescent="0.3"/>
    <row r="630" ht="21" customHeight="1" x14ac:dyDescent="0.3"/>
    <row r="631" ht="21" customHeight="1" x14ac:dyDescent="0.3"/>
    <row r="632" ht="21" customHeight="1" x14ac:dyDescent="0.3"/>
    <row r="633" ht="21" customHeight="1" x14ac:dyDescent="0.3"/>
    <row r="634" ht="21" customHeight="1" x14ac:dyDescent="0.3"/>
    <row r="635" ht="21" customHeight="1" x14ac:dyDescent="0.3"/>
    <row r="636" ht="21" customHeight="1" x14ac:dyDescent="0.3"/>
    <row r="637" ht="21" customHeight="1" x14ac:dyDescent="0.3"/>
    <row r="638" ht="21" customHeight="1" x14ac:dyDescent="0.3"/>
    <row r="639" ht="21" customHeight="1" x14ac:dyDescent="0.3"/>
    <row r="640" ht="21" customHeight="1" x14ac:dyDescent="0.3"/>
    <row r="641" ht="21" customHeight="1" x14ac:dyDescent="0.3"/>
    <row r="642" ht="21" customHeight="1" x14ac:dyDescent="0.3"/>
    <row r="643" ht="21" customHeight="1" x14ac:dyDescent="0.3"/>
    <row r="644" ht="21" customHeight="1" x14ac:dyDescent="0.3"/>
    <row r="645" ht="21" customHeight="1" x14ac:dyDescent="0.3"/>
    <row r="646" ht="21" customHeight="1" x14ac:dyDescent="0.3"/>
    <row r="647" ht="21" customHeight="1" x14ac:dyDescent="0.3"/>
    <row r="648" ht="21" customHeight="1" x14ac:dyDescent="0.3"/>
    <row r="649" ht="21" customHeight="1" x14ac:dyDescent="0.3"/>
    <row r="650" ht="21" customHeight="1" x14ac:dyDescent="0.3"/>
    <row r="651" ht="21" customHeight="1" x14ac:dyDescent="0.3"/>
    <row r="652" ht="21" customHeight="1" x14ac:dyDescent="0.3"/>
    <row r="653" ht="21" customHeight="1" x14ac:dyDescent="0.3"/>
    <row r="654" ht="21" customHeight="1" x14ac:dyDescent="0.3"/>
    <row r="655" ht="21" customHeight="1" x14ac:dyDescent="0.3"/>
    <row r="656" ht="21" customHeight="1" x14ac:dyDescent="0.3"/>
    <row r="657" ht="21" customHeight="1" x14ac:dyDescent="0.3"/>
    <row r="658" ht="21" customHeight="1" x14ac:dyDescent="0.3"/>
    <row r="659" ht="21" customHeight="1" x14ac:dyDescent="0.3"/>
    <row r="660" ht="21" customHeight="1" x14ac:dyDescent="0.3"/>
    <row r="661" ht="21" customHeight="1" x14ac:dyDescent="0.3"/>
    <row r="662" ht="21" customHeight="1" x14ac:dyDescent="0.3"/>
    <row r="663" ht="21" customHeight="1" x14ac:dyDescent="0.3"/>
    <row r="664" ht="21" customHeight="1" x14ac:dyDescent="0.3"/>
    <row r="665" ht="21" customHeight="1" x14ac:dyDescent="0.3"/>
    <row r="666" ht="21" customHeight="1" x14ac:dyDescent="0.3"/>
    <row r="667" ht="21" customHeight="1" x14ac:dyDescent="0.3"/>
    <row r="668" ht="21" customHeight="1" x14ac:dyDescent="0.3"/>
    <row r="669" ht="21" customHeight="1" x14ac:dyDescent="0.3"/>
    <row r="670" ht="21" customHeight="1" x14ac:dyDescent="0.3"/>
    <row r="671" ht="21" customHeight="1" x14ac:dyDescent="0.3"/>
    <row r="672" ht="21" customHeight="1" x14ac:dyDescent="0.3"/>
    <row r="673" ht="21" customHeight="1" x14ac:dyDescent="0.3"/>
    <row r="674" ht="21" customHeight="1" x14ac:dyDescent="0.3"/>
    <row r="675" ht="21" customHeight="1" x14ac:dyDescent="0.3"/>
    <row r="676" ht="21" customHeight="1" x14ac:dyDescent="0.3"/>
    <row r="677" ht="21" customHeight="1" x14ac:dyDescent="0.3"/>
    <row r="678" ht="21" customHeight="1" x14ac:dyDescent="0.3"/>
    <row r="679" ht="21" customHeight="1" x14ac:dyDescent="0.3"/>
    <row r="680" ht="21" customHeight="1" x14ac:dyDescent="0.3"/>
    <row r="681" ht="21" customHeight="1" x14ac:dyDescent="0.3"/>
    <row r="682" ht="21" customHeight="1" x14ac:dyDescent="0.3"/>
    <row r="683" ht="21" customHeight="1" x14ac:dyDescent="0.3"/>
    <row r="684" ht="21" customHeight="1" x14ac:dyDescent="0.3"/>
    <row r="685" ht="21" customHeight="1" x14ac:dyDescent="0.3"/>
    <row r="686" ht="21" customHeight="1" x14ac:dyDescent="0.3"/>
    <row r="687" ht="21" customHeight="1" x14ac:dyDescent="0.3"/>
    <row r="688" ht="21" customHeight="1" x14ac:dyDescent="0.3"/>
    <row r="689" ht="21" customHeight="1" x14ac:dyDescent="0.3"/>
    <row r="690" ht="21" customHeight="1" x14ac:dyDescent="0.3"/>
    <row r="691" ht="21" customHeight="1" x14ac:dyDescent="0.3"/>
    <row r="692" ht="21" customHeight="1" x14ac:dyDescent="0.3"/>
    <row r="693" ht="21" customHeight="1" x14ac:dyDescent="0.3"/>
    <row r="694" ht="21" customHeight="1" x14ac:dyDescent="0.3"/>
    <row r="695" ht="21" customHeight="1" x14ac:dyDescent="0.3"/>
    <row r="696" ht="21" customHeight="1" x14ac:dyDescent="0.3"/>
    <row r="697" ht="21" customHeight="1" x14ac:dyDescent="0.3"/>
    <row r="698" ht="21" customHeight="1" x14ac:dyDescent="0.3"/>
    <row r="699" ht="21" customHeight="1" x14ac:dyDescent="0.3"/>
    <row r="700" ht="21" customHeight="1" x14ac:dyDescent="0.3"/>
    <row r="701" ht="21" customHeight="1" x14ac:dyDescent="0.3"/>
    <row r="702" ht="21" customHeight="1" x14ac:dyDescent="0.3"/>
    <row r="703" ht="21" customHeight="1" x14ac:dyDescent="0.3"/>
    <row r="704" ht="21" customHeight="1" x14ac:dyDescent="0.3"/>
    <row r="705" ht="21" customHeight="1" x14ac:dyDescent="0.3"/>
    <row r="706" ht="21" customHeight="1" x14ac:dyDescent="0.3"/>
    <row r="707" ht="21" customHeight="1" x14ac:dyDescent="0.3"/>
    <row r="708" ht="21" customHeight="1" x14ac:dyDescent="0.3"/>
    <row r="709" ht="21" customHeight="1" x14ac:dyDescent="0.3"/>
    <row r="710" ht="21" customHeight="1" x14ac:dyDescent="0.3"/>
    <row r="711" ht="21" customHeight="1" x14ac:dyDescent="0.3"/>
    <row r="712" ht="21" customHeight="1" x14ac:dyDescent="0.3"/>
    <row r="713" ht="21" customHeight="1" x14ac:dyDescent="0.3"/>
    <row r="714" ht="21" customHeight="1" x14ac:dyDescent="0.3"/>
    <row r="715" ht="21" customHeight="1" x14ac:dyDescent="0.3"/>
    <row r="716" ht="21" customHeight="1" x14ac:dyDescent="0.3"/>
    <row r="717" ht="21" customHeight="1" x14ac:dyDescent="0.3"/>
    <row r="718" ht="21" customHeight="1" x14ac:dyDescent="0.3"/>
    <row r="719" ht="21" customHeight="1" x14ac:dyDescent="0.3"/>
    <row r="720" ht="21" customHeight="1" x14ac:dyDescent="0.3"/>
    <row r="721" ht="21" customHeight="1" x14ac:dyDescent="0.3"/>
    <row r="722" ht="21" customHeight="1" x14ac:dyDescent="0.3"/>
    <row r="723" ht="21" customHeight="1" x14ac:dyDescent="0.3"/>
    <row r="724" ht="21" customHeight="1" x14ac:dyDescent="0.3"/>
    <row r="725" ht="21" customHeight="1" x14ac:dyDescent="0.3"/>
    <row r="726" ht="21" customHeight="1" x14ac:dyDescent="0.3"/>
    <row r="727" ht="21" customHeight="1" x14ac:dyDescent="0.3"/>
    <row r="728" ht="21" customHeight="1" x14ac:dyDescent="0.3"/>
    <row r="729" ht="21" customHeight="1" x14ac:dyDescent="0.3"/>
    <row r="730" ht="21" customHeight="1" x14ac:dyDescent="0.3"/>
    <row r="731" ht="21" customHeight="1" x14ac:dyDescent="0.3"/>
    <row r="732" ht="21" customHeight="1" x14ac:dyDescent="0.3"/>
    <row r="733" ht="21" customHeight="1" x14ac:dyDescent="0.3"/>
    <row r="734" ht="21" customHeight="1" x14ac:dyDescent="0.3"/>
    <row r="735" ht="21" customHeight="1" x14ac:dyDescent="0.3"/>
    <row r="736" ht="21" customHeight="1" x14ac:dyDescent="0.3"/>
    <row r="737" ht="21" customHeight="1" x14ac:dyDescent="0.3"/>
    <row r="738" ht="21" customHeight="1" x14ac:dyDescent="0.3"/>
    <row r="739" ht="21" customHeight="1" x14ac:dyDescent="0.3"/>
    <row r="740" ht="21" customHeight="1" x14ac:dyDescent="0.3"/>
    <row r="741" ht="21" customHeight="1" x14ac:dyDescent="0.3"/>
    <row r="742" ht="21" customHeight="1" x14ac:dyDescent="0.3"/>
    <row r="743" ht="21" customHeight="1" x14ac:dyDescent="0.3"/>
    <row r="744" ht="21" customHeight="1" x14ac:dyDescent="0.3"/>
    <row r="745" ht="21" customHeight="1" x14ac:dyDescent="0.3"/>
    <row r="746" ht="21" customHeight="1" x14ac:dyDescent="0.3"/>
    <row r="747" ht="21" customHeight="1" x14ac:dyDescent="0.3"/>
    <row r="748" ht="21" customHeight="1" x14ac:dyDescent="0.3"/>
    <row r="749" ht="21" customHeight="1" x14ac:dyDescent="0.3"/>
    <row r="750" ht="21" customHeight="1" x14ac:dyDescent="0.3"/>
    <row r="751" ht="21" customHeight="1" x14ac:dyDescent="0.3"/>
    <row r="752" ht="21" customHeight="1" x14ac:dyDescent="0.3"/>
    <row r="753" ht="21" customHeight="1" x14ac:dyDescent="0.3"/>
    <row r="754" ht="21" customHeight="1" x14ac:dyDescent="0.3"/>
    <row r="755" ht="21" customHeight="1" x14ac:dyDescent="0.3"/>
    <row r="756" ht="21" customHeight="1" x14ac:dyDescent="0.3"/>
    <row r="757" ht="21" customHeight="1" x14ac:dyDescent="0.3"/>
    <row r="758" ht="21" customHeight="1" x14ac:dyDescent="0.3"/>
    <row r="759" ht="21" customHeight="1" x14ac:dyDescent="0.3"/>
    <row r="760" ht="21" customHeight="1" x14ac:dyDescent="0.3"/>
    <row r="761" ht="21" customHeight="1" x14ac:dyDescent="0.3"/>
    <row r="762" ht="21" customHeight="1" x14ac:dyDescent="0.3"/>
    <row r="763" ht="21" customHeight="1" x14ac:dyDescent="0.3"/>
    <row r="764" ht="21" customHeight="1" x14ac:dyDescent="0.3"/>
    <row r="765" ht="21" customHeight="1" x14ac:dyDescent="0.3"/>
    <row r="766" ht="21" customHeight="1" x14ac:dyDescent="0.3"/>
    <row r="767" ht="21" customHeight="1" x14ac:dyDescent="0.3"/>
    <row r="768" ht="21" customHeight="1" x14ac:dyDescent="0.3"/>
    <row r="769" ht="21" customHeight="1" x14ac:dyDescent="0.3"/>
    <row r="770" ht="21" customHeight="1" x14ac:dyDescent="0.3"/>
    <row r="771" ht="21" customHeight="1" x14ac:dyDescent="0.3"/>
    <row r="772" ht="21" customHeight="1" x14ac:dyDescent="0.3"/>
    <row r="773" ht="21" customHeight="1" x14ac:dyDescent="0.3"/>
    <row r="774" ht="21" customHeight="1" x14ac:dyDescent="0.3"/>
    <row r="775" ht="21" customHeight="1" x14ac:dyDescent="0.3"/>
    <row r="776" ht="21" customHeight="1" x14ac:dyDescent="0.3"/>
    <row r="777" ht="21" customHeight="1" x14ac:dyDescent="0.3"/>
    <row r="778" ht="21" customHeight="1" x14ac:dyDescent="0.3"/>
    <row r="779" ht="21" customHeight="1" x14ac:dyDescent="0.3"/>
    <row r="780" ht="21" customHeight="1" x14ac:dyDescent="0.3"/>
    <row r="781" ht="21" customHeight="1" x14ac:dyDescent="0.3"/>
    <row r="782" ht="21" customHeight="1" x14ac:dyDescent="0.3"/>
    <row r="783" ht="21" customHeight="1" x14ac:dyDescent="0.3"/>
    <row r="784" ht="21" customHeight="1" x14ac:dyDescent="0.3"/>
    <row r="785" ht="21" customHeight="1" x14ac:dyDescent="0.3"/>
    <row r="786" ht="21" customHeight="1" x14ac:dyDescent="0.3"/>
    <row r="787" ht="21" customHeight="1" x14ac:dyDescent="0.3"/>
    <row r="788" ht="21" customHeight="1" x14ac:dyDescent="0.3"/>
    <row r="789" ht="21" customHeight="1" x14ac:dyDescent="0.3"/>
    <row r="790" ht="21" customHeight="1" x14ac:dyDescent="0.3"/>
    <row r="791" ht="21" customHeight="1" x14ac:dyDescent="0.3"/>
    <row r="792" ht="21" customHeight="1" x14ac:dyDescent="0.3"/>
    <row r="793" ht="21" customHeight="1" x14ac:dyDescent="0.3"/>
    <row r="794" ht="21" customHeight="1" x14ac:dyDescent="0.3"/>
    <row r="795" ht="21" customHeight="1" x14ac:dyDescent="0.3"/>
    <row r="796" ht="21" customHeight="1" x14ac:dyDescent="0.3"/>
    <row r="797" ht="21" customHeight="1" x14ac:dyDescent="0.3"/>
    <row r="798" ht="21" customHeight="1" x14ac:dyDescent="0.3"/>
    <row r="799" ht="21" customHeight="1" x14ac:dyDescent="0.3"/>
    <row r="800" ht="21" customHeight="1" x14ac:dyDescent="0.3"/>
    <row r="801" ht="21" customHeight="1" x14ac:dyDescent="0.3"/>
    <row r="802" ht="21" customHeight="1" x14ac:dyDescent="0.3"/>
    <row r="803" ht="21" customHeight="1" x14ac:dyDescent="0.3"/>
    <row r="804" ht="21" customHeight="1" x14ac:dyDescent="0.3"/>
    <row r="805" ht="21" customHeight="1" x14ac:dyDescent="0.3"/>
    <row r="806" ht="21" customHeight="1" x14ac:dyDescent="0.3"/>
    <row r="807" ht="21" customHeight="1" x14ac:dyDescent="0.3"/>
    <row r="808" ht="21" customHeight="1" x14ac:dyDescent="0.3"/>
    <row r="809" ht="21" customHeight="1" x14ac:dyDescent="0.3"/>
    <row r="810" ht="21" customHeight="1" x14ac:dyDescent="0.3"/>
    <row r="811" ht="21" customHeight="1" x14ac:dyDescent="0.3"/>
    <row r="812" ht="21" customHeight="1" x14ac:dyDescent="0.3"/>
    <row r="813" ht="21" customHeight="1" x14ac:dyDescent="0.3"/>
    <row r="814" ht="21" customHeight="1" x14ac:dyDescent="0.3"/>
    <row r="815" ht="21" customHeight="1" x14ac:dyDescent="0.3"/>
    <row r="816" ht="21" customHeight="1" x14ac:dyDescent="0.3"/>
    <row r="817" ht="21" customHeight="1" x14ac:dyDescent="0.3"/>
    <row r="818" ht="21" customHeight="1" x14ac:dyDescent="0.3"/>
    <row r="819" ht="21" customHeight="1" x14ac:dyDescent="0.3"/>
    <row r="820" ht="21" customHeight="1" x14ac:dyDescent="0.3"/>
    <row r="821" ht="21" customHeight="1" x14ac:dyDescent="0.3"/>
    <row r="822" ht="21" customHeight="1" x14ac:dyDescent="0.3"/>
    <row r="823" ht="21" customHeight="1" x14ac:dyDescent="0.3"/>
    <row r="824" ht="21" customHeight="1" x14ac:dyDescent="0.3"/>
    <row r="825" ht="21" customHeight="1" x14ac:dyDescent="0.3"/>
    <row r="826" ht="21" customHeight="1" x14ac:dyDescent="0.3"/>
    <row r="827" ht="21" customHeight="1" x14ac:dyDescent="0.3"/>
    <row r="828" ht="21" customHeight="1" x14ac:dyDescent="0.3"/>
    <row r="829" ht="21" customHeight="1" x14ac:dyDescent="0.3"/>
    <row r="830" ht="21" customHeight="1" x14ac:dyDescent="0.3"/>
    <row r="831" ht="21" customHeight="1" x14ac:dyDescent="0.3"/>
    <row r="832" ht="21" customHeight="1" x14ac:dyDescent="0.3"/>
    <row r="833" ht="21" customHeight="1" x14ac:dyDescent="0.3"/>
    <row r="834" ht="21" customHeight="1" x14ac:dyDescent="0.3"/>
    <row r="835" ht="21" customHeight="1" x14ac:dyDescent="0.3"/>
    <row r="836" ht="21" customHeight="1" x14ac:dyDescent="0.3"/>
    <row r="837" ht="21" customHeight="1" x14ac:dyDescent="0.3"/>
    <row r="838" ht="21" customHeight="1" x14ac:dyDescent="0.3"/>
    <row r="839" ht="21" customHeight="1" x14ac:dyDescent="0.3"/>
    <row r="840" ht="21" customHeight="1" x14ac:dyDescent="0.3"/>
    <row r="841" ht="21" customHeight="1" x14ac:dyDescent="0.3"/>
    <row r="842" ht="21" customHeight="1" x14ac:dyDescent="0.3"/>
    <row r="843" ht="21" customHeight="1" x14ac:dyDescent="0.3"/>
    <row r="844" ht="21" customHeight="1" x14ac:dyDescent="0.3"/>
    <row r="845" ht="21" customHeight="1" x14ac:dyDescent="0.3"/>
    <row r="846" ht="21" customHeight="1" x14ac:dyDescent="0.3"/>
    <row r="847" ht="21" customHeight="1" x14ac:dyDescent="0.3"/>
    <row r="848" ht="21" customHeight="1" x14ac:dyDescent="0.3"/>
    <row r="849" ht="21" customHeight="1" x14ac:dyDescent="0.3"/>
    <row r="850" ht="21" customHeight="1" x14ac:dyDescent="0.3"/>
    <row r="851" ht="21" customHeight="1" x14ac:dyDescent="0.3"/>
    <row r="852" ht="21" customHeight="1" x14ac:dyDescent="0.3"/>
    <row r="853" ht="21" customHeight="1" x14ac:dyDescent="0.3"/>
    <row r="854" ht="21" customHeight="1" x14ac:dyDescent="0.3"/>
    <row r="855" ht="21" customHeight="1" x14ac:dyDescent="0.3"/>
    <row r="856" ht="21" customHeight="1" x14ac:dyDescent="0.3"/>
    <row r="857" ht="21" customHeight="1" x14ac:dyDescent="0.3"/>
    <row r="858" ht="21" customHeight="1" x14ac:dyDescent="0.3"/>
    <row r="859" ht="21" customHeight="1" x14ac:dyDescent="0.3"/>
    <row r="860" ht="21" customHeight="1" x14ac:dyDescent="0.3"/>
    <row r="861" ht="21" customHeight="1" x14ac:dyDescent="0.3"/>
    <row r="862" ht="21" customHeight="1" x14ac:dyDescent="0.3"/>
    <row r="863" ht="21" customHeight="1" x14ac:dyDescent="0.3"/>
    <row r="864" ht="21" customHeight="1" x14ac:dyDescent="0.3"/>
    <row r="865" ht="21" customHeight="1" x14ac:dyDescent="0.3"/>
    <row r="866" ht="21" customHeight="1" x14ac:dyDescent="0.3"/>
    <row r="867" ht="21" customHeight="1" x14ac:dyDescent="0.3"/>
    <row r="868" ht="21" customHeight="1" x14ac:dyDescent="0.3"/>
    <row r="869" ht="21" customHeight="1" x14ac:dyDescent="0.3"/>
    <row r="870" ht="21" customHeight="1" x14ac:dyDescent="0.3"/>
    <row r="871" ht="21" customHeight="1" x14ac:dyDescent="0.3"/>
    <row r="872" ht="21" customHeight="1" x14ac:dyDescent="0.3"/>
    <row r="873" ht="21" customHeight="1" x14ac:dyDescent="0.3"/>
    <row r="874" ht="21" customHeight="1" x14ac:dyDescent="0.3"/>
    <row r="875" ht="21" customHeight="1" x14ac:dyDescent="0.3"/>
    <row r="876" ht="21" customHeight="1" x14ac:dyDescent="0.3"/>
    <row r="877" ht="21" customHeight="1" x14ac:dyDescent="0.3"/>
    <row r="878" ht="21" customHeight="1" x14ac:dyDescent="0.3"/>
    <row r="879" ht="21" customHeight="1" x14ac:dyDescent="0.3"/>
    <row r="880" ht="21" customHeight="1" x14ac:dyDescent="0.3"/>
    <row r="881" ht="21" customHeight="1" x14ac:dyDescent="0.3"/>
    <row r="882" ht="21" customHeight="1" x14ac:dyDescent="0.3"/>
    <row r="883" ht="21" customHeight="1" x14ac:dyDescent="0.3"/>
    <row r="884" ht="21" customHeight="1" x14ac:dyDescent="0.3"/>
    <row r="885" ht="21" customHeight="1" x14ac:dyDescent="0.3"/>
    <row r="886" ht="21" customHeight="1" x14ac:dyDescent="0.3"/>
    <row r="887" ht="21" customHeight="1" x14ac:dyDescent="0.3"/>
    <row r="888" ht="21" customHeight="1" x14ac:dyDescent="0.3"/>
    <row r="889" ht="21" customHeight="1" x14ac:dyDescent="0.3"/>
    <row r="890" ht="21" customHeight="1" x14ac:dyDescent="0.3"/>
    <row r="891" ht="21" customHeight="1" x14ac:dyDescent="0.3"/>
    <row r="892" ht="21" customHeight="1" x14ac:dyDescent="0.3"/>
    <row r="893" ht="21" customHeight="1" x14ac:dyDescent="0.3"/>
    <row r="894" ht="21" customHeight="1" x14ac:dyDescent="0.3"/>
    <row r="895" ht="21" customHeight="1" x14ac:dyDescent="0.3"/>
    <row r="896" ht="21" customHeight="1" x14ac:dyDescent="0.3"/>
    <row r="897" ht="21" customHeight="1" x14ac:dyDescent="0.3"/>
    <row r="898" ht="21" customHeight="1" x14ac:dyDescent="0.3"/>
    <row r="899" ht="21" customHeight="1" x14ac:dyDescent="0.3"/>
    <row r="900" ht="21" customHeight="1" x14ac:dyDescent="0.3"/>
    <row r="901" ht="21" customHeight="1" x14ac:dyDescent="0.3"/>
    <row r="902" ht="21" customHeight="1" x14ac:dyDescent="0.3"/>
    <row r="903" ht="21" customHeight="1" x14ac:dyDescent="0.3"/>
    <row r="904" ht="21" customHeight="1" x14ac:dyDescent="0.3"/>
    <row r="905" ht="21" customHeight="1" x14ac:dyDescent="0.3"/>
    <row r="906" ht="21" customHeight="1" x14ac:dyDescent="0.3"/>
    <row r="907" ht="21" customHeight="1" x14ac:dyDescent="0.3"/>
    <row r="908" ht="21" customHeight="1" x14ac:dyDescent="0.3"/>
    <row r="909" ht="21" customHeight="1" x14ac:dyDescent="0.3"/>
    <row r="910" ht="21" customHeight="1" x14ac:dyDescent="0.3"/>
    <row r="911" ht="21" customHeight="1" x14ac:dyDescent="0.3"/>
    <row r="912" ht="21" customHeight="1" x14ac:dyDescent="0.3"/>
    <row r="913" ht="21" customHeight="1" x14ac:dyDescent="0.3"/>
    <row r="914" ht="21" customHeight="1" x14ac:dyDescent="0.3"/>
    <row r="915" ht="21" customHeight="1" x14ac:dyDescent="0.3"/>
    <row r="916" ht="21" customHeight="1" x14ac:dyDescent="0.3"/>
    <row r="917" ht="21" customHeight="1" x14ac:dyDescent="0.3"/>
    <row r="918" ht="21" customHeight="1" x14ac:dyDescent="0.3"/>
    <row r="919" ht="21" customHeight="1" x14ac:dyDescent="0.3"/>
    <row r="920" ht="21" customHeight="1" x14ac:dyDescent="0.3"/>
    <row r="921" ht="21" customHeight="1" x14ac:dyDescent="0.3"/>
    <row r="922" ht="21" customHeight="1" x14ac:dyDescent="0.3"/>
    <row r="923" ht="21" customHeight="1" x14ac:dyDescent="0.3"/>
    <row r="924" ht="21" customHeight="1" x14ac:dyDescent="0.3"/>
    <row r="925" ht="21" customHeight="1" x14ac:dyDescent="0.3"/>
    <row r="926" ht="21" customHeight="1" x14ac:dyDescent="0.3"/>
    <row r="927" ht="21" customHeight="1" x14ac:dyDescent="0.3"/>
    <row r="928" ht="21" customHeight="1" x14ac:dyDescent="0.3"/>
    <row r="929" ht="21" customHeight="1" x14ac:dyDescent="0.3"/>
    <row r="930" ht="21" customHeight="1" x14ac:dyDescent="0.3"/>
    <row r="931" ht="21" customHeight="1" x14ac:dyDescent="0.3"/>
    <row r="932" ht="21" customHeight="1" x14ac:dyDescent="0.3"/>
    <row r="933" ht="21" customHeight="1" x14ac:dyDescent="0.3"/>
    <row r="934" ht="21" customHeight="1" x14ac:dyDescent="0.3"/>
    <row r="935" ht="21" customHeight="1" x14ac:dyDescent="0.3"/>
    <row r="936" ht="21" customHeight="1" x14ac:dyDescent="0.3"/>
    <row r="937" ht="21" customHeight="1" x14ac:dyDescent="0.3"/>
    <row r="938" ht="21" customHeight="1" x14ac:dyDescent="0.3"/>
    <row r="939" ht="21" customHeight="1" x14ac:dyDescent="0.3"/>
    <row r="940" ht="21" customHeight="1" x14ac:dyDescent="0.3"/>
    <row r="941" ht="21" customHeight="1" x14ac:dyDescent="0.3"/>
    <row r="942" ht="21" customHeight="1" x14ac:dyDescent="0.3"/>
    <row r="943" ht="21" customHeight="1" x14ac:dyDescent="0.3"/>
    <row r="944" ht="21" customHeight="1" x14ac:dyDescent="0.3"/>
    <row r="945" ht="21" customHeight="1" x14ac:dyDescent="0.3"/>
    <row r="946" ht="21" customHeight="1" x14ac:dyDescent="0.3"/>
    <row r="947" ht="21" customHeight="1" x14ac:dyDescent="0.3"/>
    <row r="948" ht="21" customHeight="1" x14ac:dyDescent="0.3"/>
    <row r="949" ht="21" customHeight="1" x14ac:dyDescent="0.3"/>
    <row r="950" ht="21" customHeight="1" x14ac:dyDescent="0.3"/>
    <row r="951" ht="21" customHeight="1" x14ac:dyDescent="0.3"/>
    <row r="952" ht="21" customHeight="1" x14ac:dyDescent="0.3"/>
    <row r="953" ht="21" customHeight="1" x14ac:dyDescent="0.3"/>
    <row r="954" ht="21" customHeight="1" x14ac:dyDescent="0.3"/>
    <row r="955" ht="21" customHeight="1" x14ac:dyDescent="0.3"/>
    <row r="956" ht="21" customHeight="1" x14ac:dyDescent="0.3"/>
    <row r="957" ht="21" customHeight="1" x14ac:dyDescent="0.3"/>
    <row r="958" ht="21" customHeight="1" x14ac:dyDescent="0.3"/>
    <row r="959" ht="21" customHeight="1" x14ac:dyDescent="0.3"/>
    <row r="960" ht="21" customHeight="1" x14ac:dyDescent="0.3"/>
    <row r="961" ht="21" customHeight="1" x14ac:dyDescent="0.3"/>
    <row r="962" ht="21" customHeight="1" x14ac:dyDescent="0.3"/>
    <row r="963" ht="21" customHeight="1" x14ac:dyDescent="0.3"/>
    <row r="964" ht="21" customHeight="1" x14ac:dyDescent="0.3"/>
    <row r="965" ht="21" customHeight="1" x14ac:dyDescent="0.3"/>
    <row r="966" ht="21" customHeight="1" x14ac:dyDescent="0.3"/>
    <row r="967" ht="21" customHeight="1" x14ac:dyDescent="0.3"/>
    <row r="968" ht="21" customHeight="1" x14ac:dyDescent="0.3"/>
    <row r="969" ht="21" customHeight="1" x14ac:dyDescent="0.3"/>
    <row r="970" ht="21" customHeight="1" x14ac:dyDescent="0.3"/>
    <row r="971" ht="21" customHeight="1" x14ac:dyDescent="0.3"/>
    <row r="972" ht="21" customHeight="1" x14ac:dyDescent="0.3"/>
    <row r="973" ht="21" customHeight="1" x14ac:dyDescent="0.3"/>
    <row r="974" ht="21" customHeight="1" x14ac:dyDescent="0.3"/>
    <row r="975" ht="21" customHeight="1" x14ac:dyDescent="0.3"/>
    <row r="976" ht="21" customHeight="1" x14ac:dyDescent="0.3"/>
    <row r="977" ht="21" customHeight="1" x14ac:dyDescent="0.3"/>
  </sheetData>
  <mergeCells count="469">
    <mergeCell ref="A244:B244"/>
    <mergeCell ref="C244:E244"/>
    <mergeCell ref="A1:Z10"/>
    <mergeCell ref="A18:Z18"/>
    <mergeCell ref="X19:Z19"/>
    <mergeCell ref="A23:Z23"/>
    <mergeCell ref="J24:T24"/>
    <mergeCell ref="A11:Z12"/>
    <mergeCell ref="A13:Z13"/>
    <mergeCell ref="U19:W19"/>
    <mergeCell ref="B19:E19"/>
    <mergeCell ref="G19:I19"/>
    <mergeCell ref="J19:T19"/>
    <mergeCell ref="A21:Z22"/>
    <mergeCell ref="A20:Z20"/>
    <mergeCell ref="B24:E24"/>
    <mergeCell ref="G24:I24"/>
    <mergeCell ref="A14:Z15"/>
    <mergeCell ref="A16:Z17"/>
    <mergeCell ref="A25:Z25"/>
    <mergeCell ref="X24:Z24"/>
    <mergeCell ref="U24:W24"/>
    <mergeCell ref="A106:D106"/>
    <mergeCell ref="X98:Z98"/>
    <mergeCell ref="H99:K99"/>
    <mergeCell ref="X99:Z99"/>
    <mergeCell ref="L99:Q99"/>
    <mergeCell ref="L100:Q100"/>
    <mergeCell ref="H104:K104"/>
    <mergeCell ref="H103:K103"/>
    <mergeCell ref="X104:Z104"/>
    <mergeCell ref="H105:K105"/>
    <mergeCell ref="X102:Z102"/>
    <mergeCell ref="X103:Z103"/>
    <mergeCell ref="L105:Q105"/>
    <mergeCell ref="I45:Z49"/>
    <mergeCell ref="A51:Z52"/>
    <mergeCell ref="A53:Z53"/>
    <mergeCell ref="A54:Q55"/>
    <mergeCell ref="R54:Z55"/>
    <mergeCell ref="A45:H45"/>
    <mergeCell ref="A46:C46"/>
    <mergeCell ref="A49:C49"/>
    <mergeCell ref="A50:Z50"/>
    <mergeCell ref="R57:W57"/>
    <mergeCell ref="X57:Z57"/>
    <mergeCell ref="A56:Q60"/>
    <mergeCell ref="A61:Z61"/>
    <mergeCell ref="X56:Z56"/>
    <mergeCell ref="A62:Z63"/>
    <mergeCell ref="A89:Z89"/>
    <mergeCell ref="X101:Z101"/>
    <mergeCell ref="B103:D103"/>
    <mergeCell ref="E103:G103"/>
    <mergeCell ref="B96:D96"/>
    <mergeCell ref="E96:G96"/>
    <mergeCell ref="L96:Q96"/>
    <mergeCell ref="E97:G97"/>
    <mergeCell ref="A70:Z71"/>
    <mergeCell ref="A72:Z74"/>
    <mergeCell ref="E102:G102"/>
    <mergeCell ref="A88:D88"/>
    <mergeCell ref="E88:F88"/>
    <mergeCell ref="R56:W56"/>
    <mergeCell ref="X60:Z60"/>
    <mergeCell ref="A75:W77"/>
    <mergeCell ref="X75:Z77"/>
    <mergeCell ref="A64:Z68"/>
    <mergeCell ref="A34:Z34"/>
    <mergeCell ref="A35:H35"/>
    <mergeCell ref="A26:Z26"/>
    <mergeCell ref="A27:Z27"/>
    <mergeCell ref="B28:Z28"/>
    <mergeCell ref="B31:Z31"/>
    <mergeCell ref="B32:Z32"/>
    <mergeCell ref="A33:Z33"/>
    <mergeCell ref="B30:Z30"/>
    <mergeCell ref="B29:Z29"/>
    <mergeCell ref="A221:B221"/>
    <mergeCell ref="J41:R41"/>
    <mergeCell ref="J43:R43"/>
    <mergeCell ref="S41:X41"/>
    <mergeCell ref="A38:C38"/>
    <mergeCell ref="A42:C42"/>
    <mergeCell ref="J42:R42"/>
    <mergeCell ref="I40:I44"/>
    <mergeCell ref="A47:C47"/>
    <mergeCell ref="A48:C48"/>
    <mergeCell ref="A44:C44"/>
    <mergeCell ref="A43:C43"/>
    <mergeCell ref="A39:C39"/>
    <mergeCell ref="A40:C40"/>
    <mergeCell ref="A41:C41"/>
    <mergeCell ref="I35:Z39"/>
    <mergeCell ref="J40:X40"/>
    <mergeCell ref="A36:C36"/>
    <mergeCell ref="A37:C37"/>
    <mergeCell ref="S43:X43"/>
    <mergeCell ref="S44:X44"/>
    <mergeCell ref="J44:R44"/>
    <mergeCell ref="S42:X42"/>
    <mergeCell ref="Y40:Z44"/>
    <mergeCell ref="A209:B209"/>
    <mergeCell ref="A208:B208"/>
    <mergeCell ref="A219:B219"/>
    <mergeCell ref="A218:B218"/>
    <mergeCell ref="A216:B216"/>
    <mergeCell ref="A217:B217"/>
    <mergeCell ref="A210:B210"/>
    <mergeCell ref="A211:B211"/>
    <mergeCell ref="A213:B213"/>
    <mergeCell ref="A214:B214"/>
    <mergeCell ref="A215:B215"/>
    <mergeCell ref="A212:B212"/>
    <mergeCell ref="A200:B200"/>
    <mergeCell ref="A206:B206"/>
    <mergeCell ref="A201:B201"/>
    <mergeCell ref="A202:B202"/>
    <mergeCell ref="A203:B203"/>
    <mergeCell ref="A204:B204"/>
    <mergeCell ref="A205:B205"/>
    <mergeCell ref="A193:B193"/>
    <mergeCell ref="A198:B198"/>
    <mergeCell ref="A196:B196"/>
    <mergeCell ref="A197:B197"/>
    <mergeCell ref="A194:B194"/>
    <mergeCell ref="A195:B195"/>
    <mergeCell ref="A183:B183"/>
    <mergeCell ref="A185:B185"/>
    <mergeCell ref="C188:E188"/>
    <mergeCell ref="C189:E189"/>
    <mergeCell ref="A186:B186"/>
    <mergeCell ref="A187:B187"/>
    <mergeCell ref="A188:B188"/>
    <mergeCell ref="A189:B189"/>
    <mergeCell ref="A199:B199"/>
    <mergeCell ref="A190:B190"/>
    <mergeCell ref="A191:B191"/>
    <mergeCell ref="A192:B192"/>
    <mergeCell ref="A146:B146"/>
    <mergeCell ref="C184:E184"/>
    <mergeCell ref="C180:E180"/>
    <mergeCell ref="C181:E181"/>
    <mergeCell ref="C182:E182"/>
    <mergeCell ref="C183:E183"/>
    <mergeCell ref="A180:B180"/>
    <mergeCell ref="A181:B181"/>
    <mergeCell ref="C171:E171"/>
    <mergeCell ref="C172:E172"/>
    <mergeCell ref="C173:E173"/>
    <mergeCell ref="C174:E174"/>
    <mergeCell ref="C175:E175"/>
    <mergeCell ref="C176:E176"/>
    <mergeCell ref="A163:B163"/>
    <mergeCell ref="A177:B177"/>
    <mergeCell ref="A178:B178"/>
    <mergeCell ref="C177:E177"/>
    <mergeCell ref="C157:E157"/>
    <mergeCell ref="C158:E158"/>
    <mergeCell ref="A149:B149"/>
    <mergeCell ref="A150:B150"/>
    <mergeCell ref="A147:B147"/>
    <mergeCell ref="A182:B182"/>
    <mergeCell ref="A240:B240"/>
    <mergeCell ref="C240:E240"/>
    <mergeCell ref="C241:E241"/>
    <mergeCell ref="N144:N145"/>
    <mergeCell ref="A140:Z143"/>
    <mergeCell ref="R144:R145"/>
    <mergeCell ref="S144:S145"/>
    <mergeCell ref="V144:V145"/>
    <mergeCell ref="O144:O145"/>
    <mergeCell ref="P144:P145"/>
    <mergeCell ref="Q144:Q145"/>
    <mergeCell ref="G144:G145"/>
    <mergeCell ref="H144:H145"/>
    <mergeCell ref="K144:K145"/>
    <mergeCell ref="L144:L145"/>
    <mergeCell ref="J144:J145"/>
    <mergeCell ref="W144:W145"/>
    <mergeCell ref="Z144:Z145"/>
    <mergeCell ref="T144:T145"/>
    <mergeCell ref="U144:U145"/>
    <mergeCell ref="M144:M145"/>
    <mergeCell ref="C144:E145"/>
    <mergeCell ref="F144:F145"/>
    <mergeCell ref="A144:B145"/>
    <mergeCell ref="C231:E231"/>
    <mergeCell ref="A226:B226"/>
    <mergeCell ref="A228:B228"/>
    <mergeCell ref="A243:B243"/>
    <mergeCell ref="A245:B245"/>
    <mergeCell ref="C243:E243"/>
    <mergeCell ref="C245:E245"/>
    <mergeCell ref="A241:B241"/>
    <mergeCell ref="C232:E232"/>
    <mergeCell ref="C234:E234"/>
    <mergeCell ref="C235:E235"/>
    <mergeCell ref="C236:E236"/>
    <mergeCell ref="C237:E237"/>
    <mergeCell ref="C233:E233"/>
    <mergeCell ref="C238:E238"/>
    <mergeCell ref="A239:B239"/>
    <mergeCell ref="C239:E239"/>
    <mergeCell ref="A238:B238"/>
    <mergeCell ref="A237:B237"/>
    <mergeCell ref="A232:B232"/>
    <mergeCell ref="A233:B233"/>
    <mergeCell ref="A235:B235"/>
    <mergeCell ref="A236:B236"/>
    <mergeCell ref="A234:B234"/>
    <mergeCell ref="C242:E242"/>
    <mergeCell ref="A242:B242"/>
    <mergeCell ref="A179:B179"/>
    <mergeCell ref="A184:B184"/>
    <mergeCell ref="C207:E207"/>
    <mergeCell ref="C208:E208"/>
    <mergeCell ref="C206:E206"/>
    <mergeCell ref="C209:E209"/>
    <mergeCell ref="C185:E185"/>
    <mergeCell ref="C186:E186"/>
    <mergeCell ref="C187:E187"/>
    <mergeCell ref="C198:E198"/>
    <mergeCell ref="C192:E192"/>
    <mergeCell ref="C195:E195"/>
    <mergeCell ref="C204:E204"/>
    <mergeCell ref="C199:E199"/>
    <mergeCell ref="C228:E228"/>
    <mergeCell ref="C229:E229"/>
    <mergeCell ref="A230:B230"/>
    <mergeCell ref="A231:B231"/>
    <mergeCell ref="A227:B227"/>
    <mergeCell ref="C200:E200"/>
    <mergeCell ref="C201:E201"/>
    <mergeCell ref="C202:E202"/>
    <mergeCell ref="C203:E203"/>
    <mergeCell ref="C194:E194"/>
    <mergeCell ref="C196:E196"/>
    <mergeCell ref="C197:E197"/>
    <mergeCell ref="C190:E190"/>
    <mergeCell ref="C191:E191"/>
    <mergeCell ref="C193:E193"/>
    <mergeCell ref="C160:E160"/>
    <mergeCell ref="C161:E161"/>
    <mergeCell ref="C162:E162"/>
    <mergeCell ref="C163:E163"/>
    <mergeCell ref="C169:E169"/>
    <mergeCell ref="C170:E170"/>
    <mergeCell ref="A159:B159"/>
    <mergeCell ref="A160:B160"/>
    <mergeCell ref="C152:E152"/>
    <mergeCell ref="A152:B152"/>
    <mergeCell ref="A153:B153"/>
    <mergeCell ref="A154:B154"/>
    <mergeCell ref="C159:E159"/>
    <mergeCell ref="A224:B224"/>
    <mergeCell ref="A225:B225"/>
    <mergeCell ref="A220:B220"/>
    <mergeCell ref="A222:B222"/>
    <mergeCell ref="A223:B223"/>
    <mergeCell ref="A207:B207"/>
    <mergeCell ref="C178:E178"/>
    <mergeCell ref="C179:E179"/>
    <mergeCell ref="A173:B173"/>
    <mergeCell ref="A174:B174"/>
    <mergeCell ref="A175:B175"/>
    <mergeCell ref="A176:B176"/>
    <mergeCell ref="C164:E164"/>
    <mergeCell ref="C165:E165"/>
    <mergeCell ref="C166:E166"/>
    <mergeCell ref="C167:E167"/>
    <mergeCell ref="C168:E168"/>
    <mergeCell ref="C230:E230"/>
    <mergeCell ref="C214:E214"/>
    <mergeCell ref="C215:E215"/>
    <mergeCell ref="C205:E205"/>
    <mergeCell ref="C223:E223"/>
    <mergeCell ref="C221:E221"/>
    <mergeCell ref="C222:E222"/>
    <mergeCell ref="C224:E224"/>
    <mergeCell ref="C225:E225"/>
    <mergeCell ref="C210:E210"/>
    <mergeCell ref="C211:E211"/>
    <mergeCell ref="C212:E212"/>
    <mergeCell ref="C213:E213"/>
    <mergeCell ref="C217:E217"/>
    <mergeCell ref="C219:E219"/>
    <mergeCell ref="C218:E218"/>
    <mergeCell ref="C220:E220"/>
    <mergeCell ref="C216:E216"/>
    <mergeCell ref="A151:B151"/>
    <mergeCell ref="A229:B229"/>
    <mergeCell ref="C226:E226"/>
    <mergeCell ref="C227:E227"/>
    <mergeCell ref="A121:Z121"/>
    <mergeCell ref="C116:E116"/>
    <mergeCell ref="F116:I116"/>
    <mergeCell ref="C117:E117"/>
    <mergeCell ref="F117:I117"/>
    <mergeCell ref="A119:I119"/>
    <mergeCell ref="A165:B165"/>
    <mergeCell ref="A161:B161"/>
    <mergeCell ref="A162:B162"/>
    <mergeCell ref="A155:B155"/>
    <mergeCell ref="A156:B156"/>
    <mergeCell ref="A157:B157"/>
    <mergeCell ref="A158:B158"/>
    <mergeCell ref="A164:B164"/>
    <mergeCell ref="A148:B148"/>
    <mergeCell ref="C146:E146"/>
    <mergeCell ref="C147:E147"/>
    <mergeCell ref="C150:E150"/>
    <mergeCell ref="C148:E148"/>
    <mergeCell ref="A137:Z137"/>
    <mergeCell ref="A166:B166"/>
    <mergeCell ref="A167:B167"/>
    <mergeCell ref="A168:B168"/>
    <mergeCell ref="A169:B169"/>
    <mergeCell ref="A170:B170"/>
    <mergeCell ref="A171:B171"/>
    <mergeCell ref="A172:B172"/>
    <mergeCell ref="L106:Q106"/>
    <mergeCell ref="X106:Z106"/>
    <mergeCell ref="X107:Z107"/>
    <mergeCell ref="J115:Z115"/>
    <mergeCell ref="C115:E115"/>
    <mergeCell ref="F112:I112"/>
    <mergeCell ref="C149:E149"/>
    <mergeCell ref="C155:E155"/>
    <mergeCell ref="C156:E156"/>
    <mergeCell ref="A138:Z139"/>
    <mergeCell ref="C151:E151"/>
    <mergeCell ref="C153:E153"/>
    <mergeCell ref="C154:E154"/>
    <mergeCell ref="I144:I145"/>
    <mergeCell ref="X144:X145"/>
    <mergeCell ref="Y144:Y145"/>
    <mergeCell ref="J131:Z131"/>
    <mergeCell ref="J135:Z135"/>
    <mergeCell ref="J132:Z132"/>
    <mergeCell ref="A132:B132"/>
    <mergeCell ref="A131:B131"/>
    <mergeCell ref="J130:Z130"/>
    <mergeCell ref="J129:Z129"/>
    <mergeCell ref="A130:B130"/>
    <mergeCell ref="A135:I135"/>
    <mergeCell ref="A133:B133"/>
    <mergeCell ref="A134:B134"/>
    <mergeCell ref="C134:I134"/>
    <mergeCell ref="J136:Z136"/>
    <mergeCell ref="C133:I133"/>
    <mergeCell ref="J133:Z133"/>
    <mergeCell ref="J134:Z134"/>
    <mergeCell ref="A107:D107"/>
    <mergeCell ref="A117:B117"/>
    <mergeCell ref="F115:I115"/>
    <mergeCell ref="A136:I136"/>
    <mergeCell ref="C131:I131"/>
    <mergeCell ref="C132:I132"/>
    <mergeCell ref="C129:I129"/>
    <mergeCell ref="A129:B129"/>
    <mergeCell ref="J126:Z126"/>
    <mergeCell ref="J113:Z113"/>
    <mergeCell ref="A112:B112"/>
    <mergeCell ref="A110:Z111"/>
    <mergeCell ref="C112:E112"/>
    <mergeCell ref="J125:Z125"/>
    <mergeCell ref="C124:I124"/>
    <mergeCell ref="A124:B124"/>
    <mergeCell ref="C130:I130"/>
    <mergeCell ref="A127:B127"/>
    <mergeCell ref="C127:I127"/>
    <mergeCell ref="J128:Z128"/>
    <mergeCell ref="R58:W58"/>
    <mergeCell ref="X58:Z58"/>
    <mergeCell ref="R59:W59"/>
    <mergeCell ref="X59:Z59"/>
    <mergeCell ref="R60:W60"/>
    <mergeCell ref="A86:D87"/>
    <mergeCell ref="G86:H87"/>
    <mergeCell ref="B102:D102"/>
    <mergeCell ref="G81:I81"/>
    <mergeCell ref="J81:Z81"/>
    <mergeCell ref="X96:Z96"/>
    <mergeCell ref="W86:Z87"/>
    <mergeCell ref="A85:Z85"/>
    <mergeCell ref="A78:Z78"/>
    <mergeCell ref="A79:Z80"/>
    <mergeCell ref="B81:F81"/>
    <mergeCell ref="H98:K98"/>
    <mergeCell ref="L102:Q102"/>
    <mergeCell ref="E95:G95"/>
    <mergeCell ref="A93:Z94"/>
    <mergeCell ref="A69:Z69"/>
    <mergeCell ref="E100:G100"/>
    <mergeCell ref="B99:D99"/>
    <mergeCell ref="E98:G98"/>
    <mergeCell ref="A126:B126"/>
    <mergeCell ref="G88:H88"/>
    <mergeCell ref="I88:L88"/>
    <mergeCell ref="M88:R88"/>
    <mergeCell ref="C126:I126"/>
    <mergeCell ref="E82:E84"/>
    <mergeCell ref="B95:D95"/>
    <mergeCell ref="H102:K102"/>
    <mergeCell ref="E99:G99"/>
    <mergeCell ref="C113:E113"/>
    <mergeCell ref="F113:I113"/>
    <mergeCell ref="E106:G106"/>
    <mergeCell ref="E107:G107"/>
    <mergeCell ref="H106:K106"/>
    <mergeCell ref="A108:Z108"/>
    <mergeCell ref="A109:Z109"/>
    <mergeCell ref="E104:G104"/>
    <mergeCell ref="A125:B125"/>
    <mergeCell ref="A118:I118"/>
    <mergeCell ref="A122:Z123"/>
    <mergeCell ref="J124:Z124"/>
    <mergeCell ref="J117:Z117"/>
    <mergeCell ref="J118:Z118"/>
    <mergeCell ref="J114:Z114"/>
    <mergeCell ref="B104:D104"/>
    <mergeCell ref="X95:Z95"/>
    <mergeCell ref="X105:Z105"/>
    <mergeCell ref="X97:Z97"/>
    <mergeCell ref="A114:B114"/>
    <mergeCell ref="C125:I125"/>
    <mergeCell ref="J112:Z112"/>
    <mergeCell ref="J116:Z116"/>
    <mergeCell ref="J119:Z119"/>
    <mergeCell ref="A120:Z120"/>
    <mergeCell ref="L101:Q101"/>
    <mergeCell ref="H100:K100"/>
    <mergeCell ref="R95:W107"/>
    <mergeCell ref="H96:K96"/>
    <mergeCell ref="A116:B116"/>
    <mergeCell ref="B97:D97"/>
    <mergeCell ref="B98:D98"/>
    <mergeCell ref="A113:B113"/>
    <mergeCell ref="E101:G101"/>
    <mergeCell ref="H101:K101"/>
    <mergeCell ref="F114:I114"/>
    <mergeCell ref="C114:E114"/>
    <mergeCell ref="X100:Z100"/>
    <mergeCell ref="L98:Q98"/>
    <mergeCell ref="A128:B128"/>
    <mergeCell ref="E86:F87"/>
    <mergeCell ref="L107:Q107"/>
    <mergeCell ref="L104:Q104"/>
    <mergeCell ref="L103:Q103"/>
    <mergeCell ref="H107:K107"/>
    <mergeCell ref="B105:D105"/>
    <mergeCell ref="E105:G105"/>
    <mergeCell ref="L97:Q97"/>
    <mergeCell ref="H97:K97"/>
    <mergeCell ref="H95:K95"/>
    <mergeCell ref="A90:Z91"/>
    <mergeCell ref="A92:Z92"/>
    <mergeCell ref="L95:Q95"/>
    <mergeCell ref="J127:Z127"/>
    <mergeCell ref="B101:D101"/>
    <mergeCell ref="B100:D100"/>
    <mergeCell ref="I86:L87"/>
    <mergeCell ref="M86:R87"/>
    <mergeCell ref="S86:V87"/>
    <mergeCell ref="C128:I128"/>
    <mergeCell ref="S88:V88"/>
    <mergeCell ref="A115:B115"/>
    <mergeCell ref="W88:Z88"/>
  </mergeCells>
  <dataValidations count="2">
    <dataValidation type="list" allowBlank="1" showErrorMessage="1" sqref="F19 S42 D42:H43" xr:uid="{00000000-0002-0000-0D00-000000000000}">
      <formula1>"Yes,No"</formula1>
    </dataValidation>
    <dataValidation type="list" allowBlank="1" showErrorMessage="1" sqref="X56:X60" xr:uid="{00000000-0002-0000-0D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66" r:id="rId4" name="Check Box 50">
              <controlPr defaultSize="0" autoFill="0" autoLine="0" autoPict="0">
                <anchor moveWithCells="1">
                  <from>
                    <xdr:col>23</xdr:col>
                    <xdr:colOff>7620</xdr:colOff>
                    <xdr:row>74</xdr:row>
                    <xdr:rowOff>0</xdr:rowOff>
                  </from>
                  <to>
                    <xdr:col>25</xdr:col>
                    <xdr:colOff>274320</xdr:colOff>
                    <xdr:row>76</xdr:row>
                    <xdr:rowOff>182880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N58"/>
  <sheetViews>
    <sheetView view="pageBreakPreview" zoomScaleNormal="100" zoomScaleSheetLayoutView="100" workbookViewId="0">
      <selection activeCell="A12" sqref="A12:N13"/>
    </sheetView>
  </sheetViews>
  <sheetFormatPr defaultColWidth="13.5" defaultRowHeight="15" customHeight="1" x14ac:dyDescent="0.3"/>
  <cols>
    <col min="1" max="26" width="11" customWidth="1"/>
  </cols>
  <sheetData>
    <row r="1" spans="1:14" ht="15.75" customHeight="1" x14ac:dyDescent="0.3">
      <c r="A1" s="295"/>
      <c r="B1" s="132"/>
      <c r="C1" s="132"/>
      <c r="D1" s="132"/>
      <c r="E1" s="132"/>
      <c r="F1" s="132"/>
      <c r="G1" s="132"/>
      <c r="H1" s="132"/>
      <c r="I1" s="132"/>
      <c r="J1" s="132"/>
      <c r="K1" s="132"/>
      <c r="L1" s="132"/>
      <c r="M1" s="132"/>
      <c r="N1" s="264"/>
    </row>
    <row r="2" spans="1:14" ht="15.75" customHeight="1" x14ac:dyDescent="0.3">
      <c r="A2" s="133"/>
      <c r="B2" s="136"/>
      <c r="C2" s="136"/>
      <c r="D2" s="136"/>
      <c r="E2" s="136"/>
      <c r="F2" s="136"/>
      <c r="G2" s="136"/>
      <c r="H2" s="136"/>
      <c r="I2" s="136"/>
      <c r="J2" s="136"/>
      <c r="K2" s="136"/>
      <c r="L2" s="136"/>
      <c r="M2" s="136"/>
      <c r="N2" s="265"/>
    </row>
    <row r="3" spans="1:14" ht="15.75" customHeight="1" x14ac:dyDescent="0.3">
      <c r="A3" s="133"/>
      <c r="B3" s="136"/>
      <c r="C3" s="136"/>
      <c r="D3" s="136"/>
      <c r="E3" s="136"/>
      <c r="F3" s="136"/>
      <c r="G3" s="136"/>
      <c r="H3" s="136"/>
      <c r="I3" s="136"/>
      <c r="J3" s="136"/>
      <c r="K3" s="136"/>
      <c r="L3" s="136"/>
      <c r="M3" s="136"/>
      <c r="N3" s="265"/>
    </row>
    <row r="4" spans="1:14" ht="15.75" customHeight="1" x14ac:dyDescent="0.3">
      <c r="A4" s="133"/>
      <c r="B4" s="136"/>
      <c r="C4" s="136"/>
      <c r="D4" s="136"/>
      <c r="E4" s="136"/>
      <c r="F4" s="136"/>
      <c r="G4" s="136"/>
      <c r="H4" s="136"/>
      <c r="I4" s="136"/>
      <c r="J4" s="136"/>
      <c r="K4" s="136"/>
      <c r="L4" s="136"/>
      <c r="M4" s="136"/>
      <c r="N4" s="265"/>
    </row>
    <row r="5" spans="1:14" ht="15.75" customHeight="1" x14ac:dyDescent="0.3">
      <c r="A5" s="133"/>
      <c r="B5" s="136"/>
      <c r="C5" s="136"/>
      <c r="D5" s="136"/>
      <c r="E5" s="136"/>
      <c r="F5" s="136"/>
      <c r="G5" s="136"/>
      <c r="H5" s="136"/>
      <c r="I5" s="136"/>
      <c r="J5" s="136"/>
      <c r="K5" s="136"/>
      <c r="L5" s="136"/>
      <c r="M5" s="136"/>
      <c r="N5" s="265"/>
    </row>
    <row r="6" spans="1:14" ht="15.75" customHeight="1" x14ac:dyDescent="0.3">
      <c r="A6" s="133"/>
      <c r="B6" s="136"/>
      <c r="C6" s="136"/>
      <c r="D6" s="136"/>
      <c r="E6" s="136"/>
      <c r="F6" s="136"/>
      <c r="G6" s="136"/>
      <c r="H6" s="136"/>
      <c r="I6" s="136"/>
      <c r="J6" s="136"/>
      <c r="K6" s="136"/>
      <c r="L6" s="136"/>
      <c r="M6" s="136"/>
      <c r="N6" s="265"/>
    </row>
    <row r="7" spans="1:14" ht="15.75" customHeight="1" x14ac:dyDescent="0.3">
      <c r="A7" s="133"/>
      <c r="B7" s="136"/>
      <c r="C7" s="136"/>
      <c r="D7" s="136"/>
      <c r="E7" s="136"/>
      <c r="F7" s="136"/>
      <c r="G7" s="136"/>
      <c r="H7" s="136"/>
      <c r="I7" s="136"/>
      <c r="J7" s="136"/>
      <c r="K7" s="136"/>
      <c r="L7" s="136"/>
      <c r="M7" s="136"/>
      <c r="N7" s="265"/>
    </row>
    <row r="8" spans="1:14" ht="15.75" customHeight="1" x14ac:dyDescent="0.3">
      <c r="A8" s="133"/>
      <c r="B8" s="136"/>
      <c r="C8" s="136"/>
      <c r="D8" s="136"/>
      <c r="E8" s="136"/>
      <c r="F8" s="136"/>
      <c r="G8" s="136"/>
      <c r="H8" s="136"/>
      <c r="I8" s="136"/>
      <c r="J8" s="136"/>
      <c r="K8" s="136"/>
      <c r="L8" s="136"/>
      <c r="M8" s="136"/>
      <c r="N8" s="265"/>
    </row>
    <row r="9" spans="1:14" ht="15.75" customHeight="1" x14ac:dyDescent="0.3">
      <c r="A9" s="133"/>
      <c r="B9" s="136"/>
      <c r="C9" s="136"/>
      <c r="D9" s="136"/>
      <c r="E9" s="136"/>
      <c r="F9" s="136"/>
      <c r="G9" s="136"/>
      <c r="H9" s="136"/>
      <c r="I9" s="136"/>
      <c r="J9" s="136"/>
      <c r="K9" s="136"/>
      <c r="L9" s="136"/>
      <c r="M9" s="136"/>
      <c r="N9" s="265"/>
    </row>
    <row r="10" spans="1:14" ht="10.5" customHeight="1" x14ac:dyDescent="0.3">
      <c r="A10" s="266"/>
      <c r="B10" s="274"/>
      <c r="C10" s="274"/>
      <c r="D10" s="274"/>
      <c r="E10" s="274"/>
      <c r="F10" s="274"/>
      <c r="G10" s="274"/>
      <c r="H10" s="274"/>
      <c r="I10" s="274"/>
      <c r="J10" s="274"/>
      <c r="K10" s="274"/>
      <c r="L10" s="274"/>
      <c r="M10" s="274"/>
      <c r="N10" s="267"/>
    </row>
    <row r="11" spans="1:14" ht="15.75" customHeight="1" x14ac:dyDescent="0.3">
      <c r="A11" s="493" t="s">
        <v>257</v>
      </c>
      <c r="B11" s="132"/>
      <c r="C11" s="132"/>
      <c r="D11" s="132"/>
      <c r="E11" s="132"/>
      <c r="F11" s="132"/>
      <c r="G11" s="132"/>
      <c r="H11" s="132"/>
      <c r="I11" s="132"/>
      <c r="J11" s="132"/>
      <c r="K11" s="132"/>
      <c r="L11" s="132"/>
      <c r="M11" s="132"/>
      <c r="N11" s="264"/>
    </row>
    <row r="12" spans="1:14" ht="15.75" customHeight="1" x14ac:dyDescent="0.3">
      <c r="A12" s="299" t="str">
        <f>'Club Administration'!A12</f>
        <v>School Name</v>
      </c>
      <c r="B12" s="300"/>
      <c r="C12" s="300"/>
      <c r="D12" s="300"/>
      <c r="E12" s="300"/>
      <c r="F12" s="300"/>
      <c r="G12" s="300"/>
      <c r="H12" s="300"/>
      <c r="I12" s="300"/>
      <c r="J12" s="300"/>
      <c r="K12" s="300"/>
      <c r="L12" s="300"/>
      <c r="M12" s="300"/>
      <c r="N12" s="301"/>
    </row>
    <row r="13" spans="1:14" ht="15.75" customHeight="1" x14ac:dyDescent="0.3">
      <c r="A13" s="302"/>
      <c r="B13" s="303"/>
      <c r="C13" s="303"/>
      <c r="D13" s="303"/>
      <c r="E13" s="303"/>
      <c r="F13" s="303"/>
      <c r="G13" s="303"/>
      <c r="H13" s="303"/>
      <c r="I13" s="303"/>
      <c r="J13" s="303"/>
      <c r="K13" s="303"/>
      <c r="L13" s="303"/>
      <c r="M13" s="303"/>
      <c r="N13" s="304"/>
    </row>
    <row r="14" spans="1:14" ht="15.75" customHeight="1" x14ac:dyDescent="0.3">
      <c r="A14" s="305" t="str">
        <f>'Club Administration'!A14</f>
        <v>Select Division</v>
      </c>
      <c r="B14" s="300"/>
      <c r="C14" s="300"/>
      <c r="D14" s="300"/>
      <c r="E14" s="300"/>
      <c r="F14" s="300"/>
      <c r="G14" s="300"/>
      <c r="H14" s="300"/>
      <c r="I14" s="300"/>
      <c r="J14" s="300"/>
      <c r="K14" s="300"/>
      <c r="L14" s="300"/>
      <c r="M14" s="300"/>
      <c r="N14" s="301"/>
    </row>
    <row r="15" spans="1:14" ht="15.75" customHeight="1" x14ac:dyDescent="0.3">
      <c r="A15" s="302"/>
      <c r="B15" s="303"/>
      <c r="C15" s="303"/>
      <c r="D15" s="303"/>
      <c r="E15" s="303"/>
      <c r="F15" s="303"/>
      <c r="G15" s="303"/>
      <c r="H15" s="303"/>
      <c r="I15" s="303"/>
      <c r="J15" s="303"/>
      <c r="K15" s="303"/>
      <c r="L15" s="303"/>
      <c r="M15" s="303"/>
      <c r="N15" s="304"/>
    </row>
    <row r="16" spans="1:14" ht="15.75" customHeight="1" x14ac:dyDescent="0.3">
      <c r="A16" s="275" t="s">
        <v>89</v>
      </c>
      <c r="B16" s="272"/>
      <c r="C16" s="269"/>
      <c r="D16" s="90">
        <f>August!G84</f>
        <v>0</v>
      </c>
      <c r="E16" s="51" t="s">
        <v>239</v>
      </c>
      <c r="F16" s="90">
        <f>'Club Goals'!D18</f>
        <v>0</v>
      </c>
      <c r="G16" s="51" t="s">
        <v>240</v>
      </c>
      <c r="H16" s="100">
        <f>MAX(0,F16-D16)</f>
        <v>0</v>
      </c>
      <c r="I16" s="51" t="s">
        <v>122</v>
      </c>
      <c r="J16" s="101">
        <f>August!E106</f>
        <v>0</v>
      </c>
      <c r="K16" s="51" t="s">
        <v>239</v>
      </c>
      <c r="L16" s="101">
        <f>'Club Goals'!H18</f>
        <v>0</v>
      </c>
      <c r="M16" s="51" t="s">
        <v>240</v>
      </c>
      <c r="N16" s="101">
        <f>MAX(0,L16-J16)</f>
        <v>0</v>
      </c>
    </row>
    <row r="17" spans="1:14" ht="15.75" customHeight="1" x14ac:dyDescent="0.3">
      <c r="A17" s="402" t="s">
        <v>155</v>
      </c>
      <c r="B17" s="272"/>
      <c r="C17" s="269"/>
      <c r="D17" s="89">
        <f ca="1">August!F24</f>
        <v>0</v>
      </c>
      <c r="E17" s="63" t="s">
        <v>239</v>
      </c>
      <c r="F17" s="89">
        <f>'Club Goals'!E40</f>
        <v>0</v>
      </c>
      <c r="G17" s="82" t="s">
        <v>240</v>
      </c>
      <c r="H17" s="130">
        <f t="shared" ref="H17:H18" ca="1" si="0">MAX(0,F17-D17)</f>
        <v>0</v>
      </c>
      <c r="I17" s="51" t="s">
        <v>346</v>
      </c>
      <c r="J17" s="101">
        <f>August!H107</f>
        <v>0</v>
      </c>
      <c r="K17" s="51" t="s">
        <v>239</v>
      </c>
      <c r="L17" s="103">
        <f>'Club Goals'!J18</f>
        <v>0</v>
      </c>
      <c r="M17" s="51" t="s">
        <v>240</v>
      </c>
      <c r="N17" s="101">
        <f t="shared" ref="N17:N18" si="1">MAX(0,L17-J17)</f>
        <v>0</v>
      </c>
    </row>
    <row r="18" spans="1:14" ht="15.75" customHeight="1" x14ac:dyDescent="0.3">
      <c r="A18" s="402" t="s">
        <v>146</v>
      </c>
      <c r="B18" s="272"/>
      <c r="C18" s="269"/>
      <c r="D18" s="89">
        <f>August!T92</f>
        <v>0</v>
      </c>
      <c r="E18" s="63" t="s">
        <v>239</v>
      </c>
      <c r="F18" s="89">
        <f>'Club Goals'!L40</f>
        <v>0</v>
      </c>
      <c r="G18" s="82" t="s">
        <v>240</v>
      </c>
      <c r="H18" s="130">
        <f t="shared" si="0"/>
        <v>0</v>
      </c>
      <c r="I18" s="51" t="s">
        <v>137</v>
      </c>
      <c r="J18" s="101">
        <f>August!L107</f>
        <v>0</v>
      </c>
      <c r="K18" s="51" t="s">
        <v>239</v>
      </c>
      <c r="L18" s="103">
        <f>'Club Goals'!L18</f>
        <v>0</v>
      </c>
      <c r="M18" s="51" t="s">
        <v>240</v>
      </c>
      <c r="N18" s="101">
        <f t="shared" si="1"/>
        <v>0</v>
      </c>
    </row>
    <row r="19" spans="1:14" ht="15.75" customHeight="1" x14ac:dyDescent="0.3">
      <c r="A19" s="484"/>
      <c r="B19" s="132"/>
      <c r="C19" s="132"/>
      <c r="D19" s="132"/>
      <c r="E19" s="132"/>
      <c r="F19" s="132"/>
      <c r="G19" s="264"/>
      <c r="H19" s="492"/>
      <c r="I19" s="132"/>
      <c r="J19" s="132"/>
      <c r="K19" s="132"/>
      <c r="L19" s="132"/>
      <c r="M19" s="132"/>
      <c r="N19" s="264"/>
    </row>
    <row r="20" spans="1:14" ht="15.75" customHeight="1" x14ac:dyDescent="0.3">
      <c r="A20" s="274"/>
      <c r="B20" s="274"/>
      <c r="C20" s="274"/>
      <c r="D20" s="274"/>
      <c r="E20" s="274"/>
      <c r="F20" s="274"/>
      <c r="G20" s="267"/>
      <c r="H20" s="133"/>
      <c r="I20" s="136"/>
      <c r="J20" s="136"/>
      <c r="K20" s="136"/>
      <c r="L20" s="136"/>
      <c r="M20" s="136"/>
      <c r="N20" s="265"/>
    </row>
    <row r="21" spans="1:14" ht="15.75" customHeight="1" x14ac:dyDescent="0.3">
      <c r="A21" s="497" t="s">
        <v>258</v>
      </c>
      <c r="B21" s="272"/>
      <c r="C21" s="272"/>
      <c r="D21" s="272"/>
      <c r="E21" s="272"/>
      <c r="F21" s="272"/>
      <c r="G21" s="269"/>
      <c r="H21" s="133"/>
      <c r="I21" s="136"/>
      <c r="J21" s="136"/>
      <c r="K21" s="136"/>
      <c r="L21" s="136"/>
      <c r="M21" s="136"/>
      <c r="N21" s="265"/>
    </row>
    <row r="22" spans="1:14" ht="15.75" customHeight="1" x14ac:dyDescent="0.3">
      <c r="A22" s="324" t="s">
        <v>128</v>
      </c>
      <c r="B22" s="272"/>
      <c r="C22" s="272"/>
      <c r="D22" s="269"/>
      <c r="E22" s="324" t="s">
        <v>242</v>
      </c>
      <c r="F22" s="272"/>
      <c r="G22" s="269"/>
      <c r="H22" s="133"/>
      <c r="I22" s="136"/>
      <c r="J22" s="136"/>
      <c r="K22" s="136"/>
      <c r="L22" s="136"/>
      <c r="M22" s="136"/>
      <c r="N22" s="265"/>
    </row>
    <row r="23" spans="1:14" ht="15.75" customHeight="1" x14ac:dyDescent="0.3">
      <c r="A23" s="491" t="s">
        <v>96</v>
      </c>
      <c r="B23" s="272"/>
      <c r="C23" s="272"/>
      <c r="D23" s="269"/>
      <c r="E23" s="489">
        <f>June!G83</f>
        <v>0</v>
      </c>
      <c r="F23" s="272"/>
      <c r="G23" s="269"/>
      <c r="H23" s="133"/>
      <c r="I23" s="136"/>
      <c r="J23" s="136"/>
      <c r="K23" s="136"/>
      <c r="L23" s="136"/>
      <c r="M23" s="136"/>
      <c r="N23" s="265"/>
    </row>
    <row r="24" spans="1:14" ht="15.75" customHeight="1" x14ac:dyDescent="0.3">
      <c r="A24" s="494" t="s">
        <v>97</v>
      </c>
      <c r="B24" s="272"/>
      <c r="C24" s="272"/>
      <c r="D24" s="269"/>
      <c r="E24" s="490">
        <f>July!G83</f>
        <v>0</v>
      </c>
      <c r="F24" s="272"/>
      <c r="G24" s="269"/>
      <c r="H24" s="133"/>
      <c r="I24" s="136"/>
      <c r="J24" s="136"/>
      <c r="K24" s="136"/>
      <c r="L24" s="136"/>
      <c r="M24" s="136"/>
      <c r="N24" s="265"/>
    </row>
    <row r="25" spans="1:14" ht="15.75" customHeight="1" x14ac:dyDescent="0.3">
      <c r="A25" s="495" t="s">
        <v>98</v>
      </c>
      <c r="B25" s="272"/>
      <c r="C25" s="272"/>
      <c r="D25" s="269"/>
      <c r="E25" s="496">
        <f>August!G83</f>
        <v>0</v>
      </c>
      <c r="F25" s="272"/>
      <c r="G25" s="269"/>
      <c r="H25" s="133"/>
      <c r="I25" s="136"/>
      <c r="J25" s="136"/>
      <c r="K25" s="136"/>
      <c r="L25" s="136"/>
      <c r="M25" s="136"/>
      <c r="N25" s="265"/>
    </row>
    <row r="26" spans="1:14" ht="15.75" customHeight="1" x14ac:dyDescent="0.3">
      <c r="A26" s="483"/>
      <c r="B26" s="132"/>
      <c r="C26" s="132"/>
      <c r="D26" s="132"/>
      <c r="E26" s="132"/>
      <c r="F26" s="132"/>
      <c r="G26" s="264"/>
      <c r="H26" s="133"/>
      <c r="I26" s="136"/>
      <c r="J26" s="136"/>
      <c r="K26" s="136"/>
      <c r="L26" s="136"/>
      <c r="M26" s="136"/>
      <c r="N26" s="265"/>
    </row>
    <row r="27" spans="1:14" ht="15.75" customHeight="1" x14ac:dyDescent="0.3">
      <c r="A27" s="133"/>
      <c r="B27" s="136"/>
      <c r="C27" s="136"/>
      <c r="D27" s="136"/>
      <c r="E27" s="136"/>
      <c r="F27" s="136"/>
      <c r="G27" s="265"/>
      <c r="H27" s="133"/>
      <c r="I27" s="136"/>
      <c r="J27" s="136"/>
      <c r="K27" s="136"/>
      <c r="L27" s="136"/>
      <c r="M27" s="136"/>
      <c r="N27" s="265"/>
    </row>
    <row r="28" spans="1:14" ht="15.75" customHeight="1" x14ac:dyDescent="0.3">
      <c r="A28" s="266"/>
      <c r="B28" s="274"/>
      <c r="C28" s="274"/>
      <c r="D28" s="274"/>
      <c r="E28" s="274"/>
      <c r="F28" s="274"/>
      <c r="G28" s="267"/>
      <c r="H28" s="266"/>
      <c r="I28" s="274"/>
      <c r="J28" s="274"/>
      <c r="K28" s="274"/>
      <c r="L28" s="274"/>
      <c r="M28" s="274"/>
      <c r="N28" s="267"/>
    </row>
    <row r="29" spans="1:14" ht="15.75" customHeight="1" x14ac:dyDescent="0.3">
      <c r="A29" s="418" t="s">
        <v>243</v>
      </c>
      <c r="B29" s="272"/>
      <c r="C29" s="272"/>
      <c r="D29" s="272"/>
      <c r="E29" s="272"/>
      <c r="F29" s="272"/>
      <c r="G29" s="272"/>
      <c r="H29" s="272"/>
      <c r="I29" s="272"/>
      <c r="J29" s="272"/>
      <c r="K29" s="272"/>
      <c r="L29" s="272"/>
      <c r="M29" s="272"/>
      <c r="N29" s="269"/>
    </row>
    <row r="30" spans="1:14" ht="15.6" x14ac:dyDescent="0.3">
      <c r="A30" s="459" t="s">
        <v>184</v>
      </c>
      <c r="B30" s="132"/>
      <c r="C30" s="132"/>
      <c r="D30" s="132"/>
      <c r="E30" s="132"/>
      <c r="F30" s="132"/>
      <c r="G30" s="132"/>
      <c r="H30" s="132"/>
      <c r="I30" s="132"/>
      <c r="J30" s="132"/>
      <c r="K30" s="132"/>
      <c r="L30" s="132"/>
      <c r="M30" s="132"/>
      <c r="N30" s="264"/>
    </row>
    <row r="31" spans="1:14" ht="15.6" x14ac:dyDescent="0.3">
      <c r="A31" s="133"/>
      <c r="B31" s="136"/>
      <c r="C31" s="136"/>
      <c r="D31" s="136"/>
      <c r="E31" s="136"/>
      <c r="F31" s="136"/>
      <c r="G31" s="136"/>
      <c r="H31" s="136"/>
      <c r="I31" s="136"/>
      <c r="J31" s="136"/>
      <c r="K31" s="136"/>
      <c r="L31" s="136"/>
      <c r="M31" s="136"/>
      <c r="N31" s="265"/>
    </row>
    <row r="32" spans="1:14" ht="15.6" x14ac:dyDescent="0.3">
      <c r="A32" s="133"/>
      <c r="B32" s="136"/>
      <c r="C32" s="136"/>
      <c r="D32" s="136"/>
      <c r="E32" s="136"/>
      <c r="F32" s="136"/>
      <c r="G32" s="136"/>
      <c r="H32" s="136"/>
      <c r="I32" s="136"/>
      <c r="J32" s="136"/>
      <c r="K32" s="136"/>
      <c r="L32" s="136"/>
      <c r="M32" s="136"/>
      <c r="N32" s="265"/>
    </row>
    <row r="33" spans="1:14" ht="15.6" x14ac:dyDescent="0.3">
      <c r="A33" s="133"/>
      <c r="B33" s="136"/>
      <c r="C33" s="136"/>
      <c r="D33" s="136"/>
      <c r="E33" s="136"/>
      <c r="F33" s="136"/>
      <c r="G33" s="136"/>
      <c r="H33" s="136"/>
      <c r="I33" s="136"/>
      <c r="J33" s="136"/>
      <c r="K33" s="136"/>
      <c r="L33" s="136"/>
      <c r="M33" s="136"/>
      <c r="N33" s="265"/>
    </row>
    <row r="34" spans="1:14" ht="15.6" x14ac:dyDescent="0.3">
      <c r="A34" s="266"/>
      <c r="B34" s="274"/>
      <c r="C34" s="274"/>
      <c r="D34" s="274"/>
      <c r="E34" s="274"/>
      <c r="F34" s="274"/>
      <c r="G34" s="274"/>
      <c r="H34" s="274"/>
      <c r="I34" s="274"/>
      <c r="J34" s="274"/>
      <c r="K34" s="274"/>
      <c r="L34" s="274"/>
      <c r="M34" s="274"/>
      <c r="N34" s="267"/>
    </row>
    <row r="35" spans="1:14" ht="15.75" customHeight="1" x14ac:dyDescent="0.3">
      <c r="A35" s="418" t="s">
        <v>244</v>
      </c>
      <c r="B35" s="272"/>
      <c r="C35" s="272"/>
      <c r="D35" s="272"/>
      <c r="E35" s="272"/>
      <c r="F35" s="272"/>
      <c r="G35" s="272"/>
      <c r="H35" s="272"/>
      <c r="I35" s="272"/>
      <c r="J35" s="272"/>
      <c r="K35" s="272"/>
      <c r="L35" s="272"/>
      <c r="M35" s="272"/>
      <c r="N35" s="269"/>
    </row>
    <row r="36" spans="1:14" ht="15.6" x14ac:dyDescent="0.3">
      <c r="A36" s="459" t="s">
        <v>184</v>
      </c>
      <c r="B36" s="132"/>
      <c r="C36" s="132"/>
      <c r="D36" s="132"/>
      <c r="E36" s="132"/>
      <c r="F36" s="132"/>
      <c r="G36" s="132"/>
      <c r="H36" s="132"/>
      <c r="I36" s="132"/>
      <c r="J36" s="132"/>
      <c r="K36" s="132"/>
      <c r="L36" s="132"/>
      <c r="M36" s="132"/>
      <c r="N36" s="264"/>
    </row>
    <row r="37" spans="1:14" ht="15.6" x14ac:dyDescent="0.3">
      <c r="A37" s="133"/>
      <c r="B37" s="136"/>
      <c r="C37" s="136"/>
      <c r="D37" s="136"/>
      <c r="E37" s="136"/>
      <c r="F37" s="136"/>
      <c r="G37" s="136"/>
      <c r="H37" s="136"/>
      <c r="I37" s="136"/>
      <c r="J37" s="136"/>
      <c r="K37" s="136"/>
      <c r="L37" s="136"/>
      <c r="M37" s="136"/>
      <c r="N37" s="265"/>
    </row>
    <row r="38" spans="1:14" ht="15.6" x14ac:dyDescent="0.3">
      <c r="A38" s="133"/>
      <c r="B38" s="136"/>
      <c r="C38" s="136"/>
      <c r="D38" s="136"/>
      <c r="E38" s="136"/>
      <c r="F38" s="136"/>
      <c r="G38" s="136"/>
      <c r="H38" s="136"/>
      <c r="I38" s="136"/>
      <c r="J38" s="136"/>
      <c r="K38" s="136"/>
      <c r="L38" s="136"/>
      <c r="M38" s="136"/>
      <c r="N38" s="265"/>
    </row>
    <row r="39" spans="1:14" ht="15.6" x14ac:dyDescent="0.3">
      <c r="A39" s="133"/>
      <c r="B39" s="136"/>
      <c r="C39" s="136"/>
      <c r="D39" s="136"/>
      <c r="E39" s="136"/>
      <c r="F39" s="136"/>
      <c r="G39" s="136"/>
      <c r="H39" s="136"/>
      <c r="I39" s="136"/>
      <c r="J39" s="136"/>
      <c r="K39" s="136"/>
      <c r="L39" s="136"/>
      <c r="M39" s="136"/>
      <c r="N39" s="265"/>
    </row>
    <row r="40" spans="1:14" ht="15.6" x14ac:dyDescent="0.3">
      <c r="A40" s="266"/>
      <c r="B40" s="274"/>
      <c r="C40" s="274"/>
      <c r="D40" s="274"/>
      <c r="E40" s="274"/>
      <c r="F40" s="274"/>
      <c r="G40" s="274"/>
      <c r="H40" s="274"/>
      <c r="I40" s="274"/>
      <c r="J40" s="274"/>
      <c r="K40" s="274"/>
      <c r="L40" s="274"/>
      <c r="M40" s="274"/>
      <c r="N40" s="267"/>
    </row>
    <row r="41" spans="1:14" ht="15.75" customHeight="1" x14ac:dyDescent="0.3">
      <c r="A41" s="418" t="s">
        <v>245</v>
      </c>
      <c r="B41" s="272"/>
      <c r="C41" s="272"/>
      <c r="D41" s="272"/>
      <c r="E41" s="272"/>
      <c r="F41" s="272"/>
      <c r="G41" s="272"/>
      <c r="H41" s="272"/>
      <c r="I41" s="272"/>
      <c r="J41" s="272"/>
      <c r="K41" s="272"/>
      <c r="L41" s="272"/>
      <c r="M41" s="272"/>
      <c r="N41" s="269"/>
    </row>
    <row r="42" spans="1:14" ht="15.6" x14ac:dyDescent="0.3">
      <c r="A42" s="459" t="s">
        <v>184</v>
      </c>
      <c r="B42" s="132"/>
      <c r="C42" s="132"/>
      <c r="D42" s="132"/>
      <c r="E42" s="132"/>
      <c r="F42" s="132"/>
      <c r="G42" s="132"/>
      <c r="H42" s="132"/>
      <c r="I42" s="132"/>
      <c r="J42" s="132"/>
      <c r="K42" s="132"/>
      <c r="L42" s="132"/>
      <c r="M42" s="132"/>
      <c r="N42" s="264"/>
    </row>
    <row r="43" spans="1:14" ht="15.6" x14ac:dyDescent="0.3">
      <c r="A43" s="133"/>
      <c r="B43" s="136"/>
      <c r="C43" s="136"/>
      <c r="D43" s="136"/>
      <c r="E43" s="136"/>
      <c r="F43" s="136"/>
      <c r="G43" s="136"/>
      <c r="H43" s="136"/>
      <c r="I43" s="136"/>
      <c r="J43" s="136"/>
      <c r="K43" s="136"/>
      <c r="L43" s="136"/>
      <c r="M43" s="136"/>
      <c r="N43" s="265"/>
    </row>
    <row r="44" spans="1:14" ht="15.6" x14ac:dyDescent="0.3">
      <c r="A44" s="133"/>
      <c r="B44" s="136"/>
      <c r="C44" s="136"/>
      <c r="D44" s="136"/>
      <c r="E44" s="136"/>
      <c r="F44" s="136"/>
      <c r="G44" s="136"/>
      <c r="H44" s="136"/>
      <c r="I44" s="136"/>
      <c r="J44" s="136"/>
      <c r="K44" s="136"/>
      <c r="L44" s="136"/>
      <c r="M44" s="136"/>
      <c r="N44" s="265"/>
    </row>
    <row r="45" spans="1:14" ht="15.6" x14ac:dyDescent="0.3">
      <c r="A45" s="133"/>
      <c r="B45" s="136"/>
      <c r="C45" s="136"/>
      <c r="D45" s="136"/>
      <c r="E45" s="136"/>
      <c r="F45" s="136"/>
      <c r="G45" s="136"/>
      <c r="H45" s="136"/>
      <c r="I45" s="136"/>
      <c r="J45" s="136"/>
      <c r="K45" s="136"/>
      <c r="L45" s="136"/>
      <c r="M45" s="136"/>
      <c r="N45" s="265"/>
    </row>
    <row r="46" spans="1:14" ht="15.6" x14ac:dyDescent="0.3">
      <c r="A46" s="266"/>
      <c r="B46" s="274"/>
      <c r="C46" s="274"/>
      <c r="D46" s="274"/>
      <c r="E46" s="274"/>
      <c r="F46" s="274"/>
      <c r="G46" s="274"/>
      <c r="H46" s="274"/>
      <c r="I46" s="274"/>
      <c r="J46" s="274"/>
      <c r="K46" s="274"/>
      <c r="L46" s="274"/>
      <c r="M46" s="274"/>
      <c r="N46" s="267"/>
    </row>
    <row r="47" spans="1:14" ht="15.75" customHeight="1" x14ac:dyDescent="0.3">
      <c r="A47" s="418" t="s">
        <v>246</v>
      </c>
      <c r="B47" s="272"/>
      <c r="C47" s="272"/>
      <c r="D47" s="272"/>
      <c r="E47" s="272"/>
      <c r="F47" s="272"/>
      <c r="G47" s="272"/>
      <c r="H47" s="272"/>
      <c r="I47" s="272"/>
      <c r="J47" s="272"/>
      <c r="K47" s="272"/>
      <c r="L47" s="272"/>
      <c r="M47" s="272"/>
      <c r="N47" s="269"/>
    </row>
    <row r="48" spans="1:14" ht="15.75" customHeight="1" x14ac:dyDescent="0.3">
      <c r="A48" s="86">
        <v>1</v>
      </c>
      <c r="B48" s="289"/>
      <c r="C48" s="272"/>
      <c r="D48" s="272"/>
      <c r="E48" s="272"/>
      <c r="F48" s="272"/>
      <c r="G48" s="272"/>
      <c r="H48" s="272"/>
      <c r="I48" s="272"/>
      <c r="J48" s="272"/>
      <c r="K48" s="272"/>
      <c r="L48" s="272"/>
      <c r="M48" s="272"/>
      <c r="N48" s="269"/>
    </row>
    <row r="49" spans="1:14" ht="15.75" customHeight="1" x14ac:dyDescent="0.3">
      <c r="A49" s="86">
        <v>2</v>
      </c>
      <c r="B49" s="289"/>
      <c r="C49" s="272"/>
      <c r="D49" s="272"/>
      <c r="E49" s="272"/>
      <c r="F49" s="272"/>
      <c r="G49" s="272"/>
      <c r="H49" s="272"/>
      <c r="I49" s="272"/>
      <c r="J49" s="272"/>
      <c r="K49" s="272"/>
      <c r="L49" s="272"/>
      <c r="M49" s="272"/>
      <c r="N49" s="269"/>
    </row>
    <row r="50" spans="1:14" ht="15.75" customHeight="1" x14ac:dyDescent="0.3">
      <c r="A50" s="86">
        <v>3</v>
      </c>
      <c r="B50" s="289"/>
      <c r="C50" s="272"/>
      <c r="D50" s="272"/>
      <c r="E50" s="272"/>
      <c r="F50" s="272"/>
      <c r="G50" s="272"/>
      <c r="H50" s="272"/>
      <c r="I50" s="272"/>
      <c r="J50" s="272"/>
      <c r="K50" s="272"/>
      <c r="L50" s="272"/>
      <c r="M50" s="272"/>
      <c r="N50" s="269"/>
    </row>
    <row r="51" spans="1:14" ht="15.75" customHeight="1" x14ac:dyDescent="0.3">
      <c r="A51" s="86">
        <v>4</v>
      </c>
      <c r="B51" s="289"/>
      <c r="C51" s="272"/>
      <c r="D51" s="272"/>
      <c r="E51" s="272"/>
      <c r="F51" s="272"/>
      <c r="G51" s="272"/>
      <c r="H51" s="272"/>
      <c r="I51" s="272"/>
      <c r="J51" s="272"/>
      <c r="K51" s="272"/>
      <c r="L51" s="272"/>
      <c r="M51" s="272"/>
      <c r="N51" s="269"/>
    </row>
    <row r="52" spans="1:14" ht="15.75" customHeight="1" x14ac:dyDescent="0.3">
      <c r="A52" s="86">
        <v>5</v>
      </c>
      <c r="B52" s="289"/>
      <c r="C52" s="272"/>
      <c r="D52" s="272"/>
      <c r="E52" s="272"/>
      <c r="F52" s="272"/>
      <c r="G52" s="272"/>
      <c r="H52" s="272"/>
      <c r="I52" s="272"/>
      <c r="J52" s="272"/>
      <c r="K52" s="272"/>
      <c r="L52" s="272"/>
      <c r="M52" s="272"/>
      <c r="N52" s="269"/>
    </row>
    <row r="53" spans="1:14" ht="15.75" customHeight="1" x14ac:dyDescent="0.3">
      <c r="A53" s="418" t="s">
        <v>247</v>
      </c>
      <c r="B53" s="272"/>
      <c r="C53" s="272"/>
      <c r="D53" s="272"/>
      <c r="E53" s="272"/>
      <c r="F53" s="272"/>
      <c r="G53" s="272"/>
      <c r="H53" s="272"/>
      <c r="I53" s="272"/>
      <c r="J53" s="272"/>
      <c r="K53" s="272"/>
      <c r="L53" s="272"/>
      <c r="M53" s="272"/>
      <c r="N53" s="269"/>
    </row>
    <row r="54" spans="1:14" ht="15.75" customHeight="1" x14ac:dyDescent="0.3">
      <c r="A54" s="86">
        <v>1</v>
      </c>
      <c r="B54" s="289"/>
      <c r="C54" s="272"/>
      <c r="D54" s="272"/>
      <c r="E54" s="272"/>
      <c r="F54" s="272"/>
      <c r="G54" s="272"/>
      <c r="H54" s="272"/>
      <c r="I54" s="272"/>
      <c r="J54" s="272"/>
      <c r="K54" s="272"/>
      <c r="L54" s="272"/>
      <c r="M54" s="272"/>
      <c r="N54" s="269"/>
    </row>
    <row r="55" spans="1:14" ht="15.75" customHeight="1" x14ac:dyDescent="0.3">
      <c r="A55" s="86">
        <v>2</v>
      </c>
      <c r="B55" s="289"/>
      <c r="C55" s="272"/>
      <c r="D55" s="272"/>
      <c r="E55" s="272"/>
      <c r="F55" s="272"/>
      <c r="G55" s="272"/>
      <c r="H55" s="272"/>
      <c r="I55" s="272"/>
      <c r="J55" s="272"/>
      <c r="K55" s="272"/>
      <c r="L55" s="272"/>
      <c r="M55" s="272"/>
      <c r="N55" s="269"/>
    </row>
    <row r="56" spans="1:14" ht="15.75" customHeight="1" x14ac:dyDescent="0.3">
      <c r="A56" s="86">
        <v>3</v>
      </c>
      <c r="B56" s="289"/>
      <c r="C56" s="272"/>
      <c r="D56" s="272"/>
      <c r="E56" s="272"/>
      <c r="F56" s="272"/>
      <c r="G56" s="272"/>
      <c r="H56" s="272"/>
      <c r="I56" s="272"/>
      <c r="J56" s="272"/>
      <c r="K56" s="272"/>
      <c r="L56" s="272"/>
      <c r="M56" s="272"/>
      <c r="N56" s="269"/>
    </row>
    <row r="57" spans="1:14" ht="15.75" customHeight="1" x14ac:dyDescent="0.3">
      <c r="A57" s="86">
        <v>4</v>
      </c>
      <c r="B57" s="289"/>
      <c r="C57" s="272"/>
      <c r="D57" s="272"/>
      <c r="E57" s="272"/>
      <c r="F57" s="272"/>
      <c r="G57" s="272"/>
      <c r="H57" s="272"/>
      <c r="I57" s="272"/>
      <c r="J57" s="272"/>
      <c r="K57" s="272"/>
      <c r="L57" s="272"/>
      <c r="M57" s="272"/>
      <c r="N57" s="269"/>
    </row>
    <row r="58" spans="1:14" ht="15.75" customHeight="1" x14ac:dyDescent="0.3">
      <c r="A58" s="86">
        <v>5</v>
      </c>
      <c r="B58" s="289"/>
      <c r="C58" s="272"/>
      <c r="D58" s="272"/>
      <c r="E58" s="272"/>
      <c r="F58" s="272"/>
      <c r="G58" s="272"/>
      <c r="H58" s="272"/>
      <c r="I58" s="272"/>
      <c r="J58" s="272"/>
      <c r="K58" s="272"/>
      <c r="L58" s="272"/>
      <c r="M58" s="272"/>
      <c r="N58" s="269"/>
    </row>
  </sheetData>
  <mergeCells count="37">
    <mergeCell ref="A1:N10"/>
    <mergeCell ref="A16:C16"/>
    <mergeCell ref="A17:C17"/>
    <mergeCell ref="H19:N28"/>
    <mergeCell ref="A14:N15"/>
    <mergeCell ref="A18:C18"/>
    <mergeCell ref="A11:N11"/>
    <mergeCell ref="A12:N13"/>
    <mergeCell ref="A24:D24"/>
    <mergeCell ref="A25:D25"/>
    <mergeCell ref="A26:G28"/>
    <mergeCell ref="E25:G25"/>
    <mergeCell ref="A21:G21"/>
    <mergeCell ref="A19:G20"/>
    <mergeCell ref="A22:D22"/>
    <mergeCell ref="E22:G22"/>
    <mergeCell ref="A53:N53"/>
    <mergeCell ref="B58:N58"/>
    <mergeCell ref="B54:N54"/>
    <mergeCell ref="B55:N55"/>
    <mergeCell ref="B56:N56"/>
    <mergeCell ref="B57:N57"/>
    <mergeCell ref="E23:G23"/>
    <mergeCell ref="E24:G24"/>
    <mergeCell ref="B52:N52"/>
    <mergeCell ref="B51:N51"/>
    <mergeCell ref="A47:N47"/>
    <mergeCell ref="A29:N29"/>
    <mergeCell ref="B49:N49"/>
    <mergeCell ref="B50:N50"/>
    <mergeCell ref="B48:N48"/>
    <mergeCell ref="A30:N34"/>
    <mergeCell ref="A35:N35"/>
    <mergeCell ref="A36:N40"/>
    <mergeCell ref="A41:N41"/>
    <mergeCell ref="A42:N46"/>
    <mergeCell ref="A23:D23"/>
  </mergeCells>
  <pageMargins left="0.7" right="0.7" top="0.75" bottom="0.75" header="0.3" footer="0.3"/>
  <pageSetup scale="54"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66"/>
  </sheetPr>
  <dimension ref="A1:Z978"/>
  <sheetViews>
    <sheetView view="pageBreakPreview" zoomScaleNormal="100" zoomScaleSheetLayoutView="100" workbookViewId="0">
      <selection activeCell="A14" sqref="A14:Z15"/>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499" t="s">
        <v>99</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521" t="s">
        <v>147</v>
      </c>
      <c r="B13" s="522"/>
      <c r="C13" s="522"/>
      <c r="D13" s="522"/>
      <c r="E13" s="522"/>
      <c r="F13" s="522"/>
      <c r="G13" s="522"/>
      <c r="H13" s="522"/>
      <c r="I13" s="522"/>
      <c r="J13" s="522"/>
      <c r="K13" s="522"/>
      <c r="L13" s="522"/>
      <c r="M13" s="522"/>
      <c r="N13" s="522"/>
      <c r="O13" s="522"/>
      <c r="P13" s="522"/>
      <c r="Q13" s="522"/>
      <c r="R13" s="522"/>
      <c r="S13" s="522"/>
      <c r="T13" s="522"/>
      <c r="U13" s="522"/>
      <c r="V13" s="522"/>
      <c r="W13" s="522"/>
      <c r="X13" s="522"/>
      <c r="Y13" s="522"/>
      <c r="Z13" s="523"/>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7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7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75" customHeight="1" x14ac:dyDescent="0.3">
      <c r="A83" s="87" t="s">
        <v>259</v>
      </c>
      <c r="B83" s="91">
        <f>E106</f>
        <v>0</v>
      </c>
      <c r="C83" s="91">
        <f>H106</f>
        <v>0</v>
      </c>
      <c r="D83" s="91">
        <f>L106</f>
        <v>0</v>
      </c>
      <c r="E83" s="285"/>
      <c r="F83" s="91">
        <f>J118</f>
        <v>0</v>
      </c>
      <c r="G83" s="90">
        <f>SUM(G146:G348)</f>
        <v>0</v>
      </c>
      <c r="H83" s="90">
        <f>SUM(H146:H348)</f>
        <v>0</v>
      </c>
      <c r="I83" s="90">
        <f>SUM(I146:I348)</f>
        <v>0</v>
      </c>
      <c r="J83" s="89">
        <f t="shared" ref="J83:Z83" si="0">COUNTIF(J146:J348,"x")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B83+August!B84</f>
        <v>0</v>
      </c>
      <c r="C84" s="92">
        <f>C83+August!C84</f>
        <v>0</v>
      </c>
      <c r="D84" s="92">
        <f>D83+August!D84</f>
        <v>0</v>
      </c>
      <c r="E84" s="286"/>
      <c r="F84" s="92">
        <f>F83+August!F84</f>
        <v>0</v>
      </c>
      <c r="G84" s="93">
        <f>G83+August!G84</f>
        <v>0</v>
      </c>
      <c r="H84" s="93">
        <f>H83+August!H84</f>
        <v>0</v>
      </c>
      <c r="I84" s="93">
        <f>I83+August!I84</f>
        <v>0</v>
      </c>
      <c r="J84" s="94">
        <f>J83+August!J84</f>
        <v>0</v>
      </c>
      <c r="K84" s="94">
        <f>K83+August!K84</f>
        <v>0</v>
      </c>
      <c r="L84" s="94">
        <f>L83+August!L84</f>
        <v>0</v>
      </c>
      <c r="M84" s="94">
        <f>M83+August!M84</f>
        <v>0</v>
      </c>
      <c r="N84" s="94">
        <f>N83+August!N84</f>
        <v>0</v>
      </c>
      <c r="O84" s="94">
        <f>O83+August!O84</f>
        <v>0</v>
      </c>
      <c r="P84" s="94">
        <f>P83+August!P84</f>
        <v>0</v>
      </c>
      <c r="Q84" s="94">
        <f>Q83+August!Q84</f>
        <v>0</v>
      </c>
      <c r="R84" s="94">
        <f>R83+August!R84</f>
        <v>0</v>
      </c>
      <c r="S84" s="94">
        <f>S83+August!S84</f>
        <v>0</v>
      </c>
      <c r="T84" s="94">
        <f>T83+August!T84</f>
        <v>0</v>
      </c>
      <c r="U84" s="94">
        <f>U83+August!U84</f>
        <v>0</v>
      </c>
      <c r="V84" s="94">
        <f>V83+August!V84</f>
        <v>0</v>
      </c>
      <c r="W84" s="94">
        <f>W83+August!W84</f>
        <v>0</v>
      </c>
      <c r="X84" s="94">
        <f>X83+August!X84</f>
        <v>0</v>
      </c>
      <c r="Y84" s="94">
        <f>Y83+August!Y84</f>
        <v>0</v>
      </c>
      <c r="Z84" s="94">
        <f>Z83+August!Z84</f>
        <v>0</v>
      </c>
    </row>
    <row r="85" spans="1:26" ht="18"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260</v>
      </c>
      <c r="J86" s="134"/>
      <c r="K86" s="134"/>
      <c r="L86" s="265"/>
      <c r="M86" s="433" t="s">
        <v>202</v>
      </c>
      <c r="N86" s="134"/>
      <c r="O86" s="134"/>
      <c r="P86" s="134"/>
      <c r="Q86" s="134"/>
      <c r="R86" s="265"/>
      <c r="S86" s="450" t="s">
        <v>203</v>
      </c>
      <c r="T86" s="134"/>
      <c r="U86" s="134"/>
      <c r="V86" s="265"/>
      <c r="W86" s="450" t="s">
        <v>204</v>
      </c>
      <c r="X86" s="134"/>
      <c r="Y86" s="134"/>
      <c r="Z86" s="265"/>
    </row>
    <row r="87" spans="1:26" ht="15.7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7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7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8"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8"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261</v>
      </c>
      <c r="F95" s="272"/>
      <c r="G95" s="269"/>
      <c r="H95" s="454" t="s">
        <v>341</v>
      </c>
      <c r="I95" s="272"/>
      <c r="J95" s="272"/>
      <c r="K95" s="269"/>
      <c r="L95" s="452" t="s">
        <v>262</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7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5.75"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E106+August!E107</f>
        <v>0</v>
      </c>
      <c r="F107" s="312"/>
      <c r="G107" s="310"/>
      <c r="H107" s="322">
        <f>H106+August!H107</f>
        <v>0</v>
      </c>
      <c r="I107" s="312"/>
      <c r="J107" s="312"/>
      <c r="K107" s="310"/>
      <c r="L107" s="322">
        <f>L106+August!L107</f>
        <v>0</v>
      </c>
      <c r="M107" s="312"/>
      <c r="N107" s="312"/>
      <c r="O107" s="312"/>
      <c r="P107" s="312"/>
      <c r="Q107" s="310"/>
      <c r="R107" s="266"/>
      <c r="S107" s="274"/>
      <c r="T107" s="274"/>
      <c r="U107" s="274"/>
      <c r="V107" s="274"/>
      <c r="W107" s="267"/>
      <c r="X107" s="322">
        <f>SUM(E107:W107)</f>
        <v>0</v>
      </c>
      <c r="Y107" s="312"/>
      <c r="Z107" s="310"/>
    </row>
    <row r="108" spans="1:26" ht="15.7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5.7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J118+August!J119</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8"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J135+August!J136</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41"/>
      <c r="B146" s="498"/>
      <c r="C146" s="289"/>
      <c r="D146" s="465"/>
      <c r="E146" s="466"/>
      <c r="F146" s="70"/>
      <c r="G146" s="71"/>
      <c r="H146" s="72"/>
      <c r="I146" s="73"/>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464"/>
      <c r="C147" s="289"/>
      <c r="D147" s="465"/>
      <c r="E147" s="466"/>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464"/>
      <c r="C148" s="289"/>
      <c r="D148" s="465"/>
      <c r="E148" s="466"/>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464"/>
      <c r="C149" s="289"/>
      <c r="D149" s="465"/>
      <c r="E149" s="466"/>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464"/>
      <c r="C150" s="289"/>
      <c r="D150" s="465"/>
      <c r="E150" s="466"/>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464"/>
      <c r="C151" s="289"/>
      <c r="D151" s="465"/>
      <c r="E151" s="466"/>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464"/>
      <c r="C152" s="289"/>
      <c r="D152" s="465"/>
      <c r="E152" s="466"/>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464"/>
      <c r="C153" s="289"/>
      <c r="D153" s="465"/>
      <c r="E153" s="466"/>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464"/>
      <c r="C154" s="289"/>
      <c r="D154" s="465"/>
      <c r="E154" s="466"/>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464"/>
      <c r="C155" s="289"/>
      <c r="D155" s="465"/>
      <c r="E155" s="466"/>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464"/>
      <c r="C156" s="289"/>
      <c r="D156" s="465"/>
      <c r="E156" s="466"/>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464"/>
      <c r="C157" s="289"/>
      <c r="D157" s="465"/>
      <c r="E157" s="466"/>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464"/>
      <c r="C158" s="289"/>
      <c r="D158" s="465"/>
      <c r="E158" s="466"/>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464"/>
      <c r="C159" s="289"/>
      <c r="D159" s="465"/>
      <c r="E159" s="466"/>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464"/>
      <c r="C160" s="289"/>
      <c r="D160" s="465"/>
      <c r="E160" s="466"/>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464"/>
      <c r="C161" s="289"/>
      <c r="D161" s="465"/>
      <c r="E161" s="466"/>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464"/>
      <c r="C162" s="289"/>
      <c r="D162" s="465"/>
      <c r="E162" s="466"/>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464"/>
      <c r="C163" s="289"/>
      <c r="D163" s="465"/>
      <c r="E163" s="466"/>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464"/>
      <c r="C164" s="289"/>
      <c r="D164" s="465"/>
      <c r="E164" s="466"/>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464"/>
      <c r="C165" s="289"/>
      <c r="D165" s="465"/>
      <c r="E165" s="466"/>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464"/>
      <c r="C166" s="289"/>
      <c r="D166" s="465"/>
      <c r="E166" s="466"/>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464"/>
      <c r="C167" s="289"/>
      <c r="D167" s="465"/>
      <c r="E167" s="466"/>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464"/>
      <c r="C168" s="289"/>
      <c r="D168" s="465"/>
      <c r="E168" s="466"/>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464"/>
      <c r="C169" s="289"/>
      <c r="D169" s="465"/>
      <c r="E169" s="466"/>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464"/>
      <c r="C170" s="289"/>
      <c r="D170" s="465"/>
      <c r="E170" s="466"/>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464"/>
      <c r="C171" s="289"/>
      <c r="D171" s="465"/>
      <c r="E171" s="466"/>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21" customHeight="1" x14ac:dyDescent="0.3"/>
    <row r="247" spans="1:26" ht="21" customHeight="1" x14ac:dyDescent="0.3"/>
    <row r="248" spans="1:26" ht="21" customHeight="1" x14ac:dyDescent="0.3"/>
    <row r="249" spans="1:26" ht="21" customHeight="1" x14ac:dyDescent="0.3"/>
    <row r="250" spans="1:26" ht="21" customHeight="1" x14ac:dyDescent="0.3"/>
    <row r="251" spans="1:26" ht="21" customHeight="1" x14ac:dyDescent="0.3"/>
    <row r="252" spans="1:26" ht="21" customHeight="1" x14ac:dyDescent="0.3"/>
    <row r="253" spans="1:26" ht="21" customHeight="1" x14ac:dyDescent="0.3"/>
    <row r="254" spans="1:26" ht="21" customHeight="1" x14ac:dyDescent="0.3"/>
    <row r="255" spans="1:26" ht="21" customHeight="1" x14ac:dyDescent="0.3"/>
    <row r="256" spans="1:26" ht="21" customHeight="1" x14ac:dyDescent="0.3"/>
    <row r="257" ht="21" customHeight="1" x14ac:dyDescent="0.3"/>
    <row r="258" ht="21" customHeight="1" x14ac:dyDescent="0.3"/>
    <row r="259" ht="21" customHeight="1" x14ac:dyDescent="0.3"/>
    <row r="260" ht="21" customHeight="1" x14ac:dyDescent="0.3"/>
    <row r="261" ht="21" customHeight="1" x14ac:dyDescent="0.3"/>
    <row r="262" ht="21" customHeight="1" x14ac:dyDescent="0.3"/>
    <row r="263" ht="21" customHeight="1" x14ac:dyDescent="0.3"/>
    <row r="264" ht="21" customHeight="1" x14ac:dyDescent="0.3"/>
    <row r="265" ht="21" customHeight="1" x14ac:dyDescent="0.3"/>
    <row r="266" ht="21" customHeight="1" x14ac:dyDescent="0.3"/>
    <row r="267" ht="21" customHeight="1" x14ac:dyDescent="0.3"/>
    <row r="268" ht="21" customHeight="1" x14ac:dyDescent="0.3"/>
    <row r="269" ht="21" customHeight="1" x14ac:dyDescent="0.3"/>
    <row r="270" ht="21" customHeight="1" x14ac:dyDescent="0.3"/>
    <row r="271" ht="21" customHeight="1" x14ac:dyDescent="0.3"/>
    <row r="272" ht="21" customHeight="1" x14ac:dyDescent="0.3"/>
    <row r="273" ht="21" customHeight="1" x14ac:dyDescent="0.3"/>
    <row r="274" ht="21" customHeight="1" x14ac:dyDescent="0.3"/>
    <row r="275" ht="21" customHeight="1" x14ac:dyDescent="0.3"/>
    <row r="276" ht="21" customHeight="1" x14ac:dyDescent="0.3"/>
    <row r="277" ht="21" customHeight="1" x14ac:dyDescent="0.3"/>
    <row r="278" ht="21" customHeight="1" x14ac:dyDescent="0.3"/>
    <row r="279" ht="21" customHeight="1" x14ac:dyDescent="0.3"/>
    <row r="280" ht="21" customHeight="1" x14ac:dyDescent="0.3"/>
    <row r="281" ht="21" customHeight="1" x14ac:dyDescent="0.3"/>
    <row r="282" ht="21" customHeight="1" x14ac:dyDescent="0.3"/>
    <row r="283" ht="21" customHeight="1" x14ac:dyDescent="0.3"/>
    <row r="284" ht="21" customHeight="1" x14ac:dyDescent="0.3"/>
    <row r="285" ht="21" customHeight="1" x14ac:dyDescent="0.3"/>
    <row r="286" ht="21" customHeight="1" x14ac:dyDescent="0.3"/>
    <row r="287" ht="21" customHeight="1" x14ac:dyDescent="0.3"/>
    <row r="288" ht="21" customHeight="1" x14ac:dyDescent="0.3"/>
    <row r="289" ht="21" customHeight="1" x14ac:dyDescent="0.3"/>
    <row r="290" ht="21" customHeight="1" x14ac:dyDescent="0.3"/>
    <row r="291" ht="21" customHeight="1" x14ac:dyDescent="0.3"/>
    <row r="292" ht="21" customHeight="1" x14ac:dyDescent="0.3"/>
    <row r="293" ht="21" customHeight="1" x14ac:dyDescent="0.3"/>
    <row r="294" ht="21" customHeight="1" x14ac:dyDescent="0.3"/>
    <row r="295" ht="21" customHeight="1" x14ac:dyDescent="0.3"/>
    <row r="296" ht="21" customHeight="1" x14ac:dyDescent="0.3"/>
    <row r="297" ht="21" customHeight="1" x14ac:dyDescent="0.3"/>
    <row r="298" ht="21" customHeight="1" x14ac:dyDescent="0.3"/>
    <row r="299" ht="21" customHeight="1" x14ac:dyDescent="0.3"/>
    <row r="300" ht="21" customHeight="1" x14ac:dyDescent="0.3"/>
    <row r="301" ht="21" customHeight="1" x14ac:dyDescent="0.3"/>
    <row r="302" ht="21" customHeight="1" x14ac:dyDescent="0.3"/>
    <row r="303" ht="21" customHeight="1" x14ac:dyDescent="0.3"/>
    <row r="304" ht="21" customHeight="1" x14ac:dyDescent="0.3"/>
    <row r="305" ht="21" customHeight="1" x14ac:dyDescent="0.3"/>
    <row r="306" ht="21" customHeight="1" x14ac:dyDescent="0.3"/>
    <row r="307" ht="21" customHeight="1" x14ac:dyDescent="0.3"/>
    <row r="308" ht="21" customHeight="1" x14ac:dyDescent="0.3"/>
    <row r="309" ht="21" customHeight="1" x14ac:dyDescent="0.3"/>
    <row r="310" ht="21" customHeight="1" x14ac:dyDescent="0.3"/>
    <row r="311" ht="21" customHeight="1" x14ac:dyDescent="0.3"/>
    <row r="312" ht="21" customHeight="1" x14ac:dyDescent="0.3"/>
    <row r="313" ht="21" customHeight="1" x14ac:dyDescent="0.3"/>
    <row r="314" ht="21" customHeight="1" x14ac:dyDescent="0.3"/>
    <row r="315" ht="21" customHeight="1" x14ac:dyDescent="0.3"/>
    <row r="316" ht="21" customHeight="1" x14ac:dyDescent="0.3"/>
    <row r="317" ht="21" customHeight="1" x14ac:dyDescent="0.3"/>
    <row r="318" ht="21" customHeight="1" x14ac:dyDescent="0.3"/>
    <row r="319" ht="21" customHeight="1" x14ac:dyDescent="0.3"/>
    <row r="320" ht="21" customHeight="1" x14ac:dyDescent="0.3"/>
    <row r="321" ht="21" customHeight="1" x14ac:dyDescent="0.3"/>
    <row r="322" ht="21" customHeight="1" x14ac:dyDescent="0.3"/>
    <row r="323" ht="21" customHeight="1" x14ac:dyDescent="0.3"/>
    <row r="324" ht="21" customHeight="1" x14ac:dyDescent="0.3"/>
    <row r="325" ht="21" customHeight="1" x14ac:dyDescent="0.3"/>
    <row r="326" ht="21" customHeight="1" x14ac:dyDescent="0.3"/>
    <row r="327" ht="21" customHeight="1" x14ac:dyDescent="0.3"/>
    <row r="328" ht="21" customHeight="1" x14ac:dyDescent="0.3"/>
    <row r="329" ht="21" customHeight="1" x14ac:dyDescent="0.3"/>
    <row r="330" ht="21" customHeight="1" x14ac:dyDescent="0.3"/>
    <row r="331" ht="21" customHeight="1" x14ac:dyDescent="0.3"/>
    <row r="332" ht="21" customHeight="1" x14ac:dyDescent="0.3"/>
    <row r="333" ht="21" customHeight="1" x14ac:dyDescent="0.3"/>
    <row r="334" ht="21" customHeight="1" x14ac:dyDescent="0.3"/>
    <row r="335" ht="21" customHeight="1" x14ac:dyDescent="0.3"/>
    <row r="336" ht="21" customHeight="1" x14ac:dyDescent="0.3"/>
    <row r="337" ht="21" customHeight="1" x14ac:dyDescent="0.3"/>
    <row r="338" ht="21" customHeight="1" x14ac:dyDescent="0.3"/>
    <row r="339" ht="21" customHeight="1" x14ac:dyDescent="0.3"/>
    <row r="340" ht="21" customHeight="1" x14ac:dyDescent="0.3"/>
    <row r="341" ht="21" customHeight="1" x14ac:dyDescent="0.3"/>
    <row r="342" ht="21" customHeight="1" x14ac:dyDescent="0.3"/>
    <row r="343" ht="21" customHeight="1" x14ac:dyDescent="0.3"/>
    <row r="344" ht="21" customHeight="1" x14ac:dyDescent="0.3"/>
    <row r="345" ht="21" customHeight="1" x14ac:dyDescent="0.3"/>
    <row r="346" ht="21" customHeight="1" x14ac:dyDescent="0.3"/>
    <row r="347" ht="21" customHeight="1" x14ac:dyDescent="0.3"/>
    <row r="348" ht="21" customHeight="1" x14ac:dyDescent="0.3"/>
    <row r="349" ht="21" customHeight="1" x14ac:dyDescent="0.3"/>
    <row r="350" ht="21" customHeight="1" x14ac:dyDescent="0.3"/>
    <row r="351" ht="21" customHeight="1" x14ac:dyDescent="0.3"/>
    <row r="352" ht="21" customHeight="1" x14ac:dyDescent="0.3"/>
    <row r="353" ht="21" customHeight="1" x14ac:dyDescent="0.3"/>
    <row r="354" ht="21" customHeight="1" x14ac:dyDescent="0.3"/>
    <row r="355" ht="21" customHeight="1" x14ac:dyDescent="0.3"/>
    <row r="356" ht="21" customHeight="1" x14ac:dyDescent="0.3"/>
    <row r="357" ht="21" customHeight="1" x14ac:dyDescent="0.3"/>
    <row r="358" ht="21" customHeight="1" x14ac:dyDescent="0.3"/>
    <row r="359" ht="21" customHeight="1" x14ac:dyDescent="0.3"/>
    <row r="360" ht="21" customHeight="1" x14ac:dyDescent="0.3"/>
    <row r="361" ht="21" customHeight="1" x14ac:dyDescent="0.3"/>
    <row r="362" ht="21" customHeight="1" x14ac:dyDescent="0.3"/>
    <row r="363" ht="21" customHeight="1" x14ac:dyDescent="0.3"/>
    <row r="364" ht="21" customHeight="1" x14ac:dyDescent="0.3"/>
    <row r="365" ht="21" customHeight="1" x14ac:dyDescent="0.3"/>
    <row r="366" ht="21" customHeight="1" x14ac:dyDescent="0.3"/>
    <row r="367" ht="21" customHeight="1" x14ac:dyDescent="0.3"/>
    <row r="368" ht="21" customHeight="1" x14ac:dyDescent="0.3"/>
    <row r="369" ht="21" customHeight="1" x14ac:dyDescent="0.3"/>
    <row r="370" ht="21" customHeight="1" x14ac:dyDescent="0.3"/>
    <row r="371" ht="21" customHeight="1" x14ac:dyDescent="0.3"/>
    <row r="372" ht="21" customHeight="1" x14ac:dyDescent="0.3"/>
    <row r="373" ht="21" customHeight="1" x14ac:dyDescent="0.3"/>
    <row r="374" ht="21" customHeight="1" x14ac:dyDescent="0.3"/>
    <row r="375" ht="21" customHeight="1" x14ac:dyDescent="0.3"/>
    <row r="376" ht="21" customHeight="1" x14ac:dyDescent="0.3"/>
    <row r="377" ht="21" customHeight="1" x14ac:dyDescent="0.3"/>
    <row r="378" ht="21" customHeight="1" x14ac:dyDescent="0.3"/>
    <row r="379" ht="21" customHeight="1" x14ac:dyDescent="0.3"/>
    <row r="380" ht="21" customHeight="1" x14ac:dyDescent="0.3"/>
    <row r="381" ht="21" customHeight="1" x14ac:dyDescent="0.3"/>
    <row r="382" ht="21" customHeight="1" x14ac:dyDescent="0.3"/>
    <row r="383" ht="21" customHeight="1" x14ac:dyDescent="0.3"/>
    <row r="384" ht="21" customHeight="1" x14ac:dyDescent="0.3"/>
    <row r="385" ht="21" customHeight="1" x14ac:dyDescent="0.3"/>
    <row r="386" ht="21" customHeight="1" x14ac:dyDescent="0.3"/>
    <row r="387" ht="21" customHeight="1" x14ac:dyDescent="0.3"/>
    <row r="388" ht="21" customHeight="1" x14ac:dyDescent="0.3"/>
    <row r="389" ht="21" customHeight="1" x14ac:dyDescent="0.3"/>
    <row r="390" ht="21" customHeight="1" x14ac:dyDescent="0.3"/>
    <row r="391" ht="21" customHeight="1" x14ac:dyDescent="0.3"/>
    <row r="392" ht="21" customHeight="1" x14ac:dyDescent="0.3"/>
    <row r="393" ht="21" customHeight="1" x14ac:dyDescent="0.3"/>
    <row r="394" ht="21" customHeight="1" x14ac:dyDescent="0.3"/>
    <row r="395" ht="21" customHeight="1" x14ac:dyDescent="0.3"/>
    <row r="396" ht="21" customHeight="1" x14ac:dyDescent="0.3"/>
    <row r="397" ht="21" customHeight="1" x14ac:dyDescent="0.3"/>
    <row r="398" ht="21" customHeight="1" x14ac:dyDescent="0.3"/>
    <row r="399" ht="21" customHeight="1" x14ac:dyDescent="0.3"/>
    <row r="400" ht="21" customHeight="1" x14ac:dyDescent="0.3"/>
    <row r="401" ht="21" customHeight="1" x14ac:dyDescent="0.3"/>
    <row r="402" ht="21" customHeight="1" x14ac:dyDescent="0.3"/>
    <row r="403" ht="21" customHeight="1" x14ac:dyDescent="0.3"/>
    <row r="404" ht="21" customHeight="1" x14ac:dyDescent="0.3"/>
    <row r="405" ht="21" customHeight="1" x14ac:dyDescent="0.3"/>
    <row r="406" ht="21" customHeight="1" x14ac:dyDescent="0.3"/>
    <row r="407" ht="21" customHeight="1" x14ac:dyDescent="0.3"/>
    <row r="408" ht="21" customHeight="1" x14ac:dyDescent="0.3"/>
    <row r="409" ht="21" customHeight="1" x14ac:dyDescent="0.3"/>
    <row r="410" ht="21" customHeight="1" x14ac:dyDescent="0.3"/>
    <row r="411" ht="21" customHeight="1" x14ac:dyDescent="0.3"/>
    <row r="412" ht="21" customHeight="1" x14ac:dyDescent="0.3"/>
    <row r="413" ht="21" customHeight="1" x14ac:dyDescent="0.3"/>
    <row r="414" ht="21" customHeight="1" x14ac:dyDescent="0.3"/>
    <row r="415" ht="21" customHeight="1" x14ac:dyDescent="0.3"/>
    <row r="416" ht="21" customHeight="1" x14ac:dyDescent="0.3"/>
    <row r="417" ht="21" customHeight="1" x14ac:dyDescent="0.3"/>
    <row r="418" ht="21" customHeight="1" x14ac:dyDescent="0.3"/>
    <row r="419" ht="21" customHeight="1" x14ac:dyDescent="0.3"/>
    <row r="420" ht="21" customHeight="1" x14ac:dyDescent="0.3"/>
    <row r="421" ht="21" customHeight="1" x14ac:dyDescent="0.3"/>
    <row r="422" ht="21" customHeight="1" x14ac:dyDescent="0.3"/>
    <row r="423" ht="21" customHeight="1" x14ac:dyDescent="0.3"/>
    <row r="424" ht="21" customHeight="1" x14ac:dyDescent="0.3"/>
    <row r="425" ht="21" customHeight="1" x14ac:dyDescent="0.3"/>
    <row r="426" ht="21" customHeight="1" x14ac:dyDescent="0.3"/>
    <row r="427" ht="21" customHeight="1" x14ac:dyDescent="0.3"/>
    <row r="428" ht="21" customHeight="1" x14ac:dyDescent="0.3"/>
    <row r="429" ht="21" customHeight="1" x14ac:dyDescent="0.3"/>
    <row r="430" ht="21" customHeight="1" x14ac:dyDescent="0.3"/>
    <row r="431" ht="21" customHeight="1" x14ac:dyDescent="0.3"/>
    <row r="432" ht="21" customHeight="1" x14ac:dyDescent="0.3"/>
    <row r="433" ht="21" customHeight="1" x14ac:dyDescent="0.3"/>
    <row r="434" ht="21" customHeight="1" x14ac:dyDescent="0.3"/>
    <row r="435" ht="21" customHeight="1" x14ac:dyDescent="0.3"/>
    <row r="436" ht="21" customHeight="1" x14ac:dyDescent="0.3"/>
    <row r="437" ht="21" customHeight="1" x14ac:dyDescent="0.3"/>
    <row r="438" ht="21" customHeight="1" x14ac:dyDescent="0.3"/>
    <row r="439" ht="21" customHeight="1" x14ac:dyDescent="0.3"/>
    <row r="440" ht="21" customHeight="1" x14ac:dyDescent="0.3"/>
    <row r="441" ht="21" customHeight="1" x14ac:dyDescent="0.3"/>
    <row r="442" ht="21" customHeight="1" x14ac:dyDescent="0.3"/>
    <row r="443" ht="21" customHeight="1" x14ac:dyDescent="0.3"/>
    <row r="444" ht="21" customHeight="1" x14ac:dyDescent="0.3"/>
    <row r="445" ht="21" customHeight="1" x14ac:dyDescent="0.3"/>
    <row r="446" ht="21" customHeight="1" x14ac:dyDescent="0.3"/>
    <row r="447" ht="21" customHeight="1" x14ac:dyDescent="0.3"/>
    <row r="448" ht="21" customHeight="1" x14ac:dyDescent="0.3"/>
    <row r="449" ht="21" customHeight="1" x14ac:dyDescent="0.3"/>
    <row r="450" ht="21" customHeight="1" x14ac:dyDescent="0.3"/>
    <row r="451" ht="21" customHeight="1" x14ac:dyDescent="0.3"/>
    <row r="452" ht="21" customHeight="1" x14ac:dyDescent="0.3"/>
    <row r="453" ht="21" customHeight="1" x14ac:dyDescent="0.3"/>
    <row r="454" ht="21" customHeight="1" x14ac:dyDescent="0.3"/>
    <row r="455" ht="21" customHeight="1" x14ac:dyDescent="0.3"/>
    <row r="456" ht="21" customHeight="1" x14ac:dyDescent="0.3"/>
    <row r="457" ht="21" customHeight="1" x14ac:dyDescent="0.3"/>
    <row r="458" ht="21" customHeight="1" x14ac:dyDescent="0.3"/>
    <row r="459" ht="21" customHeight="1" x14ac:dyDescent="0.3"/>
    <row r="460" ht="21" customHeight="1" x14ac:dyDescent="0.3"/>
    <row r="461" ht="21" customHeight="1" x14ac:dyDescent="0.3"/>
    <row r="462" ht="21" customHeight="1" x14ac:dyDescent="0.3"/>
    <row r="463" ht="21" customHeight="1" x14ac:dyDescent="0.3"/>
    <row r="464" ht="21" customHeight="1" x14ac:dyDescent="0.3"/>
    <row r="465" ht="21" customHeight="1" x14ac:dyDescent="0.3"/>
    <row r="466" ht="21" customHeight="1" x14ac:dyDescent="0.3"/>
    <row r="467" ht="21" customHeight="1" x14ac:dyDescent="0.3"/>
    <row r="468" ht="21" customHeight="1" x14ac:dyDescent="0.3"/>
    <row r="469" ht="21" customHeight="1" x14ac:dyDescent="0.3"/>
    <row r="470" ht="21" customHeight="1" x14ac:dyDescent="0.3"/>
    <row r="471" ht="21" customHeight="1" x14ac:dyDescent="0.3"/>
    <row r="472" ht="21" customHeight="1" x14ac:dyDescent="0.3"/>
    <row r="473" ht="21" customHeight="1" x14ac:dyDescent="0.3"/>
    <row r="474" ht="21" customHeight="1" x14ac:dyDescent="0.3"/>
    <row r="475" ht="21" customHeight="1" x14ac:dyDescent="0.3"/>
    <row r="476" ht="21" customHeight="1" x14ac:dyDescent="0.3"/>
    <row r="477" ht="21" customHeight="1" x14ac:dyDescent="0.3"/>
    <row r="478" ht="21" customHeight="1" x14ac:dyDescent="0.3"/>
    <row r="479" ht="21" customHeight="1" x14ac:dyDescent="0.3"/>
    <row r="480" ht="21" customHeight="1" x14ac:dyDescent="0.3"/>
    <row r="481" ht="21" customHeight="1" x14ac:dyDescent="0.3"/>
    <row r="482" ht="21" customHeight="1" x14ac:dyDescent="0.3"/>
    <row r="483" ht="21" customHeight="1" x14ac:dyDescent="0.3"/>
    <row r="484" ht="21" customHeight="1" x14ac:dyDescent="0.3"/>
    <row r="485" ht="21" customHeight="1" x14ac:dyDescent="0.3"/>
    <row r="486" ht="21" customHeight="1" x14ac:dyDescent="0.3"/>
    <row r="487" ht="21" customHeight="1" x14ac:dyDescent="0.3"/>
    <row r="488" ht="21" customHeight="1" x14ac:dyDescent="0.3"/>
    <row r="489" ht="21" customHeight="1" x14ac:dyDescent="0.3"/>
    <row r="490" ht="21" customHeight="1" x14ac:dyDescent="0.3"/>
    <row r="491" ht="21" customHeight="1" x14ac:dyDescent="0.3"/>
    <row r="492" ht="21" customHeight="1" x14ac:dyDescent="0.3"/>
    <row r="493" ht="21" customHeight="1" x14ac:dyDescent="0.3"/>
    <row r="494" ht="21" customHeight="1" x14ac:dyDescent="0.3"/>
    <row r="495" ht="21" customHeight="1" x14ac:dyDescent="0.3"/>
    <row r="496" ht="21" customHeight="1" x14ac:dyDescent="0.3"/>
    <row r="497" ht="21" customHeight="1" x14ac:dyDescent="0.3"/>
    <row r="498" ht="21" customHeight="1" x14ac:dyDescent="0.3"/>
    <row r="499" ht="21" customHeight="1" x14ac:dyDescent="0.3"/>
    <row r="500" ht="21" customHeight="1" x14ac:dyDescent="0.3"/>
    <row r="501" ht="21" customHeight="1" x14ac:dyDescent="0.3"/>
    <row r="502" ht="21" customHeight="1" x14ac:dyDescent="0.3"/>
    <row r="503" ht="21" customHeight="1" x14ac:dyDescent="0.3"/>
    <row r="504" ht="21" customHeight="1" x14ac:dyDescent="0.3"/>
    <row r="505" ht="21" customHeight="1" x14ac:dyDescent="0.3"/>
    <row r="506" ht="21" customHeight="1" x14ac:dyDescent="0.3"/>
    <row r="507" ht="21" customHeight="1" x14ac:dyDescent="0.3"/>
    <row r="508" ht="21" customHeight="1" x14ac:dyDescent="0.3"/>
    <row r="509" ht="21" customHeight="1" x14ac:dyDescent="0.3"/>
    <row r="510" ht="21" customHeight="1" x14ac:dyDescent="0.3"/>
    <row r="511" ht="21" customHeight="1" x14ac:dyDescent="0.3"/>
    <row r="512" ht="21" customHeight="1" x14ac:dyDescent="0.3"/>
    <row r="513" ht="21" customHeight="1" x14ac:dyDescent="0.3"/>
    <row r="514" ht="21" customHeight="1" x14ac:dyDescent="0.3"/>
    <row r="515" ht="21" customHeight="1" x14ac:dyDescent="0.3"/>
    <row r="516" ht="21" customHeight="1" x14ac:dyDescent="0.3"/>
    <row r="517" ht="21" customHeight="1" x14ac:dyDescent="0.3"/>
    <row r="518" ht="21" customHeight="1" x14ac:dyDescent="0.3"/>
    <row r="519" ht="21" customHeight="1" x14ac:dyDescent="0.3"/>
    <row r="520" ht="21" customHeight="1" x14ac:dyDescent="0.3"/>
    <row r="521" ht="21" customHeight="1" x14ac:dyDescent="0.3"/>
    <row r="522" ht="21" customHeight="1" x14ac:dyDescent="0.3"/>
    <row r="523" ht="21" customHeight="1" x14ac:dyDescent="0.3"/>
    <row r="524" ht="21" customHeight="1" x14ac:dyDescent="0.3"/>
    <row r="525" ht="21" customHeight="1" x14ac:dyDescent="0.3"/>
    <row r="526" ht="21" customHeight="1" x14ac:dyDescent="0.3"/>
    <row r="527" ht="21" customHeight="1" x14ac:dyDescent="0.3"/>
    <row r="528" ht="21" customHeight="1" x14ac:dyDescent="0.3"/>
    <row r="529" ht="21" customHeight="1" x14ac:dyDescent="0.3"/>
    <row r="530" ht="21" customHeight="1" x14ac:dyDescent="0.3"/>
    <row r="531" ht="21" customHeight="1" x14ac:dyDescent="0.3"/>
    <row r="532" ht="21" customHeight="1" x14ac:dyDescent="0.3"/>
    <row r="533" ht="21" customHeight="1" x14ac:dyDescent="0.3"/>
    <row r="534" ht="21" customHeight="1" x14ac:dyDescent="0.3"/>
    <row r="535" ht="21" customHeight="1" x14ac:dyDescent="0.3"/>
    <row r="536" ht="21" customHeight="1" x14ac:dyDescent="0.3"/>
    <row r="537" ht="21" customHeight="1" x14ac:dyDescent="0.3"/>
    <row r="538" ht="21" customHeight="1" x14ac:dyDescent="0.3"/>
    <row r="539" ht="21" customHeight="1" x14ac:dyDescent="0.3"/>
    <row r="540" ht="21" customHeight="1" x14ac:dyDescent="0.3"/>
    <row r="541" ht="21" customHeight="1" x14ac:dyDescent="0.3"/>
    <row r="542" ht="21" customHeight="1" x14ac:dyDescent="0.3"/>
    <row r="543" ht="21" customHeight="1" x14ac:dyDescent="0.3"/>
    <row r="544" ht="21" customHeight="1" x14ac:dyDescent="0.3"/>
    <row r="545" ht="21" customHeight="1" x14ac:dyDescent="0.3"/>
    <row r="546" ht="21" customHeight="1" x14ac:dyDescent="0.3"/>
    <row r="547" ht="21" customHeight="1" x14ac:dyDescent="0.3"/>
    <row r="548" ht="21" customHeight="1" x14ac:dyDescent="0.3"/>
    <row r="549" ht="21" customHeight="1" x14ac:dyDescent="0.3"/>
    <row r="550" ht="21" customHeight="1" x14ac:dyDescent="0.3"/>
    <row r="551" ht="21" customHeight="1" x14ac:dyDescent="0.3"/>
    <row r="552" ht="21" customHeight="1" x14ac:dyDescent="0.3"/>
    <row r="553" ht="21" customHeight="1" x14ac:dyDescent="0.3"/>
    <row r="554" ht="21" customHeight="1" x14ac:dyDescent="0.3"/>
    <row r="555" ht="21" customHeight="1" x14ac:dyDescent="0.3"/>
    <row r="556" ht="21" customHeight="1" x14ac:dyDescent="0.3"/>
    <row r="557" ht="21" customHeight="1" x14ac:dyDescent="0.3"/>
    <row r="558" ht="21" customHeight="1" x14ac:dyDescent="0.3"/>
    <row r="559" ht="21" customHeight="1" x14ac:dyDescent="0.3"/>
    <row r="560" ht="21" customHeight="1" x14ac:dyDescent="0.3"/>
    <row r="561" ht="21" customHeight="1" x14ac:dyDescent="0.3"/>
    <row r="562" ht="21" customHeight="1" x14ac:dyDescent="0.3"/>
    <row r="563" ht="21" customHeight="1" x14ac:dyDescent="0.3"/>
    <row r="564" ht="21" customHeight="1" x14ac:dyDescent="0.3"/>
    <row r="565" ht="21" customHeight="1" x14ac:dyDescent="0.3"/>
    <row r="566" ht="21" customHeight="1" x14ac:dyDescent="0.3"/>
    <row r="567" ht="21" customHeight="1" x14ac:dyDescent="0.3"/>
    <row r="568" ht="21" customHeight="1" x14ac:dyDescent="0.3"/>
    <row r="569" ht="21" customHeight="1" x14ac:dyDescent="0.3"/>
    <row r="570" ht="21" customHeight="1" x14ac:dyDescent="0.3"/>
    <row r="571" ht="21" customHeight="1" x14ac:dyDescent="0.3"/>
    <row r="572" ht="21" customHeight="1" x14ac:dyDescent="0.3"/>
    <row r="573" ht="21" customHeight="1" x14ac:dyDescent="0.3"/>
    <row r="574" ht="21" customHeight="1" x14ac:dyDescent="0.3"/>
    <row r="575" ht="21" customHeight="1" x14ac:dyDescent="0.3"/>
    <row r="576" ht="21" customHeight="1" x14ac:dyDescent="0.3"/>
    <row r="577" ht="21" customHeight="1" x14ac:dyDescent="0.3"/>
    <row r="578" ht="21" customHeight="1" x14ac:dyDescent="0.3"/>
    <row r="579" ht="21" customHeight="1" x14ac:dyDescent="0.3"/>
    <row r="580" ht="21" customHeight="1" x14ac:dyDescent="0.3"/>
    <row r="581" ht="21" customHeight="1" x14ac:dyDescent="0.3"/>
    <row r="582" ht="21" customHeight="1" x14ac:dyDescent="0.3"/>
    <row r="583" ht="21" customHeight="1" x14ac:dyDescent="0.3"/>
    <row r="584" ht="21" customHeight="1" x14ac:dyDescent="0.3"/>
    <row r="585" ht="21" customHeight="1" x14ac:dyDescent="0.3"/>
    <row r="586" ht="21" customHeight="1" x14ac:dyDescent="0.3"/>
    <row r="587" ht="21" customHeight="1" x14ac:dyDescent="0.3"/>
    <row r="588" ht="21" customHeight="1" x14ac:dyDescent="0.3"/>
    <row r="589" ht="21" customHeight="1" x14ac:dyDescent="0.3"/>
    <row r="590" ht="21" customHeight="1" x14ac:dyDescent="0.3"/>
    <row r="591" ht="21" customHeight="1" x14ac:dyDescent="0.3"/>
    <row r="592" ht="21" customHeight="1" x14ac:dyDescent="0.3"/>
    <row r="593" ht="21" customHeight="1" x14ac:dyDescent="0.3"/>
    <row r="594" ht="21" customHeight="1" x14ac:dyDescent="0.3"/>
    <row r="595" ht="21" customHeight="1" x14ac:dyDescent="0.3"/>
    <row r="596" ht="21" customHeight="1" x14ac:dyDescent="0.3"/>
    <row r="597" ht="21" customHeight="1" x14ac:dyDescent="0.3"/>
    <row r="598" ht="21" customHeight="1" x14ac:dyDescent="0.3"/>
    <row r="599" ht="21" customHeight="1" x14ac:dyDescent="0.3"/>
    <row r="600" ht="21" customHeight="1" x14ac:dyDescent="0.3"/>
    <row r="601" ht="21" customHeight="1" x14ac:dyDescent="0.3"/>
    <row r="602" ht="21" customHeight="1" x14ac:dyDescent="0.3"/>
    <row r="603" ht="21" customHeight="1" x14ac:dyDescent="0.3"/>
    <row r="604" ht="21" customHeight="1" x14ac:dyDescent="0.3"/>
    <row r="605" ht="21" customHeight="1" x14ac:dyDescent="0.3"/>
    <row r="606" ht="21" customHeight="1" x14ac:dyDescent="0.3"/>
    <row r="607" ht="21" customHeight="1" x14ac:dyDescent="0.3"/>
    <row r="608" ht="21" customHeight="1" x14ac:dyDescent="0.3"/>
    <row r="609" ht="21" customHeight="1" x14ac:dyDescent="0.3"/>
    <row r="610" ht="21" customHeight="1" x14ac:dyDescent="0.3"/>
    <row r="611" ht="21" customHeight="1" x14ac:dyDescent="0.3"/>
    <row r="612" ht="21" customHeight="1" x14ac:dyDescent="0.3"/>
    <row r="613" ht="21" customHeight="1" x14ac:dyDescent="0.3"/>
    <row r="614" ht="21" customHeight="1" x14ac:dyDescent="0.3"/>
    <row r="615" ht="21" customHeight="1" x14ac:dyDescent="0.3"/>
    <row r="616" ht="21" customHeight="1" x14ac:dyDescent="0.3"/>
    <row r="617" ht="21" customHeight="1" x14ac:dyDescent="0.3"/>
    <row r="618" ht="21" customHeight="1" x14ac:dyDescent="0.3"/>
    <row r="619" ht="21" customHeight="1" x14ac:dyDescent="0.3"/>
    <row r="620" ht="21" customHeight="1" x14ac:dyDescent="0.3"/>
    <row r="621" ht="21" customHeight="1" x14ac:dyDescent="0.3"/>
    <row r="622" ht="21" customHeight="1" x14ac:dyDescent="0.3"/>
    <row r="623" ht="21" customHeight="1" x14ac:dyDescent="0.3"/>
    <row r="624" ht="21" customHeight="1" x14ac:dyDescent="0.3"/>
    <row r="625" ht="21" customHeight="1" x14ac:dyDescent="0.3"/>
    <row r="626" ht="21" customHeight="1" x14ac:dyDescent="0.3"/>
    <row r="627" ht="21" customHeight="1" x14ac:dyDescent="0.3"/>
    <row r="628" ht="21" customHeight="1" x14ac:dyDescent="0.3"/>
    <row r="629" ht="21" customHeight="1" x14ac:dyDescent="0.3"/>
    <row r="630" ht="21" customHeight="1" x14ac:dyDescent="0.3"/>
    <row r="631" ht="21" customHeight="1" x14ac:dyDescent="0.3"/>
    <row r="632" ht="21" customHeight="1" x14ac:dyDescent="0.3"/>
    <row r="633" ht="21" customHeight="1" x14ac:dyDescent="0.3"/>
    <row r="634" ht="21" customHeight="1" x14ac:dyDescent="0.3"/>
    <row r="635" ht="21" customHeight="1" x14ac:dyDescent="0.3"/>
    <row r="636" ht="21" customHeight="1" x14ac:dyDescent="0.3"/>
    <row r="637" ht="21" customHeight="1" x14ac:dyDescent="0.3"/>
    <row r="638" ht="21" customHeight="1" x14ac:dyDescent="0.3"/>
    <row r="639" ht="21" customHeight="1" x14ac:dyDescent="0.3"/>
    <row r="640" ht="21" customHeight="1" x14ac:dyDescent="0.3"/>
    <row r="641" ht="21" customHeight="1" x14ac:dyDescent="0.3"/>
    <row r="642" ht="21" customHeight="1" x14ac:dyDescent="0.3"/>
    <row r="643" ht="21" customHeight="1" x14ac:dyDescent="0.3"/>
    <row r="644" ht="21" customHeight="1" x14ac:dyDescent="0.3"/>
    <row r="645" ht="21" customHeight="1" x14ac:dyDescent="0.3"/>
    <row r="646" ht="21" customHeight="1" x14ac:dyDescent="0.3"/>
    <row r="647" ht="21" customHeight="1" x14ac:dyDescent="0.3"/>
    <row r="648" ht="21" customHeight="1" x14ac:dyDescent="0.3"/>
    <row r="649" ht="21" customHeight="1" x14ac:dyDescent="0.3"/>
    <row r="650" ht="21" customHeight="1" x14ac:dyDescent="0.3"/>
    <row r="651" ht="21" customHeight="1" x14ac:dyDescent="0.3"/>
    <row r="652" ht="21" customHeight="1" x14ac:dyDescent="0.3"/>
    <row r="653" ht="21" customHeight="1" x14ac:dyDescent="0.3"/>
    <row r="654" ht="21" customHeight="1" x14ac:dyDescent="0.3"/>
    <row r="655" ht="21" customHeight="1" x14ac:dyDescent="0.3"/>
    <row r="656" ht="21" customHeight="1" x14ac:dyDescent="0.3"/>
    <row r="657" ht="21" customHeight="1" x14ac:dyDescent="0.3"/>
    <row r="658" ht="21" customHeight="1" x14ac:dyDescent="0.3"/>
    <row r="659" ht="21" customHeight="1" x14ac:dyDescent="0.3"/>
    <row r="660" ht="21" customHeight="1" x14ac:dyDescent="0.3"/>
    <row r="661" ht="21" customHeight="1" x14ac:dyDescent="0.3"/>
    <row r="662" ht="21" customHeight="1" x14ac:dyDescent="0.3"/>
    <row r="663" ht="21" customHeight="1" x14ac:dyDescent="0.3"/>
    <row r="664" ht="21" customHeight="1" x14ac:dyDescent="0.3"/>
    <row r="665" ht="21" customHeight="1" x14ac:dyDescent="0.3"/>
    <row r="666" ht="21" customHeight="1" x14ac:dyDescent="0.3"/>
    <row r="667" ht="21" customHeight="1" x14ac:dyDescent="0.3"/>
    <row r="668" ht="21" customHeight="1" x14ac:dyDescent="0.3"/>
    <row r="669" ht="21" customHeight="1" x14ac:dyDescent="0.3"/>
    <row r="670" ht="21" customHeight="1" x14ac:dyDescent="0.3"/>
    <row r="671" ht="21" customHeight="1" x14ac:dyDescent="0.3"/>
    <row r="672" ht="21" customHeight="1" x14ac:dyDescent="0.3"/>
    <row r="673" ht="21" customHeight="1" x14ac:dyDescent="0.3"/>
    <row r="674" ht="21" customHeight="1" x14ac:dyDescent="0.3"/>
    <row r="675" ht="21" customHeight="1" x14ac:dyDescent="0.3"/>
    <row r="676" ht="21" customHeight="1" x14ac:dyDescent="0.3"/>
    <row r="677" ht="21" customHeight="1" x14ac:dyDescent="0.3"/>
    <row r="678" ht="21" customHeight="1" x14ac:dyDescent="0.3"/>
    <row r="679" ht="21" customHeight="1" x14ac:dyDescent="0.3"/>
    <row r="680" ht="21" customHeight="1" x14ac:dyDescent="0.3"/>
    <row r="681" ht="21" customHeight="1" x14ac:dyDescent="0.3"/>
    <row r="682" ht="21" customHeight="1" x14ac:dyDescent="0.3"/>
    <row r="683" ht="21" customHeight="1" x14ac:dyDescent="0.3"/>
    <row r="684" ht="21" customHeight="1" x14ac:dyDescent="0.3"/>
    <row r="685" ht="21" customHeight="1" x14ac:dyDescent="0.3"/>
    <row r="686" ht="21" customHeight="1" x14ac:dyDescent="0.3"/>
    <row r="687" ht="21" customHeight="1" x14ac:dyDescent="0.3"/>
    <row r="688" ht="21" customHeight="1" x14ac:dyDescent="0.3"/>
    <row r="689" ht="21" customHeight="1" x14ac:dyDescent="0.3"/>
    <row r="690" ht="21" customHeight="1" x14ac:dyDescent="0.3"/>
    <row r="691" ht="21" customHeight="1" x14ac:dyDescent="0.3"/>
    <row r="692" ht="21" customHeight="1" x14ac:dyDescent="0.3"/>
    <row r="693" ht="21" customHeight="1" x14ac:dyDescent="0.3"/>
    <row r="694" ht="21" customHeight="1" x14ac:dyDescent="0.3"/>
    <row r="695" ht="21" customHeight="1" x14ac:dyDescent="0.3"/>
    <row r="696" ht="21" customHeight="1" x14ac:dyDescent="0.3"/>
    <row r="697" ht="21" customHeight="1" x14ac:dyDescent="0.3"/>
    <row r="698" ht="21" customHeight="1" x14ac:dyDescent="0.3"/>
    <row r="699" ht="21" customHeight="1" x14ac:dyDescent="0.3"/>
    <row r="700" ht="21" customHeight="1" x14ac:dyDescent="0.3"/>
    <row r="701" ht="21" customHeight="1" x14ac:dyDescent="0.3"/>
    <row r="702" ht="21" customHeight="1" x14ac:dyDescent="0.3"/>
    <row r="703" ht="21" customHeight="1" x14ac:dyDescent="0.3"/>
    <row r="704" ht="21" customHeight="1" x14ac:dyDescent="0.3"/>
    <row r="705" ht="21" customHeight="1" x14ac:dyDescent="0.3"/>
    <row r="706" ht="21" customHeight="1" x14ac:dyDescent="0.3"/>
    <row r="707" ht="21" customHeight="1" x14ac:dyDescent="0.3"/>
    <row r="708" ht="21" customHeight="1" x14ac:dyDescent="0.3"/>
    <row r="709" ht="21" customHeight="1" x14ac:dyDescent="0.3"/>
    <row r="710" ht="21" customHeight="1" x14ac:dyDescent="0.3"/>
    <row r="711" ht="21" customHeight="1" x14ac:dyDescent="0.3"/>
    <row r="712" ht="21" customHeight="1" x14ac:dyDescent="0.3"/>
    <row r="713" ht="21" customHeight="1" x14ac:dyDescent="0.3"/>
    <row r="714" ht="21" customHeight="1" x14ac:dyDescent="0.3"/>
    <row r="715" ht="21" customHeight="1" x14ac:dyDescent="0.3"/>
    <row r="716" ht="21" customHeight="1" x14ac:dyDescent="0.3"/>
    <row r="717" ht="21" customHeight="1" x14ac:dyDescent="0.3"/>
    <row r="718" ht="21" customHeight="1" x14ac:dyDescent="0.3"/>
    <row r="719" ht="21" customHeight="1" x14ac:dyDescent="0.3"/>
    <row r="720" ht="21" customHeight="1" x14ac:dyDescent="0.3"/>
    <row r="721" ht="21" customHeight="1" x14ac:dyDescent="0.3"/>
    <row r="722" ht="21" customHeight="1" x14ac:dyDescent="0.3"/>
    <row r="723" ht="21" customHeight="1" x14ac:dyDescent="0.3"/>
    <row r="724" ht="21" customHeight="1" x14ac:dyDescent="0.3"/>
    <row r="725" ht="21" customHeight="1" x14ac:dyDescent="0.3"/>
    <row r="726" ht="21" customHeight="1" x14ac:dyDescent="0.3"/>
    <row r="727" ht="21" customHeight="1" x14ac:dyDescent="0.3"/>
    <row r="728" ht="21" customHeight="1" x14ac:dyDescent="0.3"/>
    <row r="729" ht="21" customHeight="1" x14ac:dyDescent="0.3"/>
    <row r="730" ht="21" customHeight="1" x14ac:dyDescent="0.3"/>
    <row r="731" ht="21" customHeight="1" x14ac:dyDescent="0.3"/>
    <row r="732" ht="21" customHeight="1" x14ac:dyDescent="0.3"/>
    <row r="733" ht="21" customHeight="1" x14ac:dyDescent="0.3"/>
    <row r="734" ht="21" customHeight="1" x14ac:dyDescent="0.3"/>
    <row r="735" ht="21" customHeight="1" x14ac:dyDescent="0.3"/>
    <row r="736" ht="21" customHeight="1" x14ac:dyDescent="0.3"/>
    <row r="737" ht="21" customHeight="1" x14ac:dyDescent="0.3"/>
    <row r="738" ht="21" customHeight="1" x14ac:dyDescent="0.3"/>
    <row r="739" ht="21" customHeight="1" x14ac:dyDescent="0.3"/>
    <row r="740" ht="21" customHeight="1" x14ac:dyDescent="0.3"/>
    <row r="741" ht="21" customHeight="1" x14ac:dyDescent="0.3"/>
    <row r="742" ht="21" customHeight="1" x14ac:dyDescent="0.3"/>
    <row r="743" ht="21" customHeight="1" x14ac:dyDescent="0.3"/>
    <row r="744" ht="21" customHeight="1" x14ac:dyDescent="0.3"/>
    <row r="745" ht="21" customHeight="1" x14ac:dyDescent="0.3"/>
    <row r="746" ht="21" customHeight="1" x14ac:dyDescent="0.3"/>
    <row r="747" ht="21" customHeight="1" x14ac:dyDescent="0.3"/>
    <row r="748" ht="21" customHeight="1" x14ac:dyDescent="0.3"/>
    <row r="749" ht="21" customHeight="1" x14ac:dyDescent="0.3"/>
    <row r="750" ht="21" customHeight="1" x14ac:dyDescent="0.3"/>
    <row r="751" ht="21" customHeight="1" x14ac:dyDescent="0.3"/>
    <row r="752" ht="21" customHeight="1" x14ac:dyDescent="0.3"/>
    <row r="753" ht="21" customHeight="1" x14ac:dyDescent="0.3"/>
    <row r="754" ht="21" customHeight="1" x14ac:dyDescent="0.3"/>
    <row r="755" ht="21" customHeight="1" x14ac:dyDescent="0.3"/>
    <row r="756" ht="21" customHeight="1" x14ac:dyDescent="0.3"/>
    <row r="757" ht="21" customHeight="1" x14ac:dyDescent="0.3"/>
    <row r="758" ht="21" customHeight="1" x14ac:dyDescent="0.3"/>
    <row r="759" ht="21" customHeight="1" x14ac:dyDescent="0.3"/>
    <row r="760" ht="21" customHeight="1" x14ac:dyDescent="0.3"/>
    <row r="761" ht="21" customHeight="1" x14ac:dyDescent="0.3"/>
    <row r="762" ht="21" customHeight="1" x14ac:dyDescent="0.3"/>
    <row r="763" ht="21" customHeight="1" x14ac:dyDescent="0.3"/>
    <row r="764" ht="21" customHeight="1" x14ac:dyDescent="0.3"/>
    <row r="765" ht="21" customHeight="1" x14ac:dyDescent="0.3"/>
    <row r="766" ht="21" customHeight="1" x14ac:dyDescent="0.3"/>
    <row r="767" ht="21" customHeight="1" x14ac:dyDescent="0.3"/>
    <row r="768" ht="21" customHeight="1" x14ac:dyDescent="0.3"/>
    <row r="769" ht="21" customHeight="1" x14ac:dyDescent="0.3"/>
    <row r="770" ht="21" customHeight="1" x14ac:dyDescent="0.3"/>
    <row r="771" ht="21" customHeight="1" x14ac:dyDescent="0.3"/>
    <row r="772" ht="21" customHeight="1" x14ac:dyDescent="0.3"/>
    <row r="773" ht="21" customHeight="1" x14ac:dyDescent="0.3"/>
    <row r="774" ht="21" customHeight="1" x14ac:dyDescent="0.3"/>
    <row r="775" ht="21" customHeight="1" x14ac:dyDescent="0.3"/>
    <row r="776" ht="21" customHeight="1" x14ac:dyDescent="0.3"/>
    <row r="777" ht="21" customHeight="1" x14ac:dyDescent="0.3"/>
    <row r="778" ht="21" customHeight="1" x14ac:dyDescent="0.3"/>
    <row r="779" ht="21" customHeight="1" x14ac:dyDescent="0.3"/>
    <row r="780" ht="21" customHeight="1" x14ac:dyDescent="0.3"/>
    <row r="781" ht="21" customHeight="1" x14ac:dyDescent="0.3"/>
    <row r="782" ht="21" customHeight="1" x14ac:dyDescent="0.3"/>
    <row r="783" ht="21" customHeight="1" x14ac:dyDescent="0.3"/>
    <row r="784" ht="21" customHeight="1" x14ac:dyDescent="0.3"/>
    <row r="785" ht="21" customHeight="1" x14ac:dyDescent="0.3"/>
    <row r="786" ht="21" customHeight="1" x14ac:dyDescent="0.3"/>
    <row r="787" ht="21" customHeight="1" x14ac:dyDescent="0.3"/>
    <row r="788" ht="21" customHeight="1" x14ac:dyDescent="0.3"/>
    <row r="789" ht="21" customHeight="1" x14ac:dyDescent="0.3"/>
    <row r="790" ht="21" customHeight="1" x14ac:dyDescent="0.3"/>
    <row r="791" ht="21" customHeight="1" x14ac:dyDescent="0.3"/>
    <row r="792" ht="21" customHeight="1" x14ac:dyDescent="0.3"/>
    <row r="793" ht="21" customHeight="1" x14ac:dyDescent="0.3"/>
    <row r="794" ht="21" customHeight="1" x14ac:dyDescent="0.3"/>
    <row r="795" ht="21" customHeight="1" x14ac:dyDescent="0.3"/>
    <row r="796" ht="21" customHeight="1" x14ac:dyDescent="0.3"/>
    <row r="797" ht="21" customHeight="1" x14ac:dyDescent="0.3"/>
    <row r="798" ht="21" customHeight="1" x14ac:dyDescent="0.3"/>
    <row r="799" ht="21" customHeight="1" x14ac:dyDescent="0.3"/>
    <row r="800" ht="21" customHeight="1" x14ac:dyDescent="0.3"/>
    <row r="801" ht="21" customHeight="1" x14ac:dyDescent="0.3"/>
    <row r="802" ht="21" customHeight="1" x14ac:dyDescent="0.3"/>
    <row r="803" ht="21" customHeight="1" x14ac:dyDescent="0.3"/>
    <row r="804" ht="21" customHeight="1" x14ac:dyDescent="0.3"/>
    <row r="805" ht="21" customHeight="1" x14ac:dyDescent="0.3"/>
    <row r="806" ht="21" customHeight="1" x14ac:dyDescent="0.3"/>
    <row r="807" ht="21" customHeight="1" x14ac:dyDescent="0.3"/>
    <row r="808" ht="21" customHeight="1" x14ac:dyDescent="0.3"/>
    <row r="809" ht="21" customHeight="1" x14ac:dyDescent="0.3"/>
    <row r="810" ht="21" customHeight="1" x14ac:dyDescent="0.3"/>
    <row r="811" ht="21" customHeight="1" x14ac:dyDescent="0.3"/>
    <row r="812" ht="21" customHeight="1" x14ac:dyDescent="0.3"/>
    <row r="813" ht="21" customHeight="1" x14ac:dyDescent="0.3"/>
    <row r="814" ht="21" customHeight="1" x14ac:dyDescent="0.3"/>
    <row r="815" ht="21" customHeight="1" x14ac:dyDescent="0.3"/>
    <row r="816" ht="21" customHeight="1" x14ac:dyDescent="0.3"/>
    <row r="817" ht="21" customHeight="1" x14ac:dyDescent="0.3"/>
    <row r="818" ht="21" customHeight="1" x14ac:dyDescent="0.3"/>
    <row r="819" ht="21" customHeight="1" x14ac:dyDescent="0.3"/>
    <row r="820" ht="21" customHeight="1" x14ac:dyDescent="0.3"/>
    <row r="821" ht="21" customHeight="1" x14ac:dyDescent="0.3"/>
    <row r="822" ht="21" customHeight="1" x14ac:dyDescent="0.3"/>
    <row r="823" ht="21" customHeight="1" x14ac:dyDescent="0.3"/>
    <row r="824" ht="21" customHeight="1" x14ac:dyDescent="0.3"/>
    <row r="825" ht="21" customHeight="1" x14ac:dyDescent="0.3"/>
    <row r="826" ht="21" customHeight="1" x14ac:dyDescent="0.3"/>
    <row r="827" ht="21" customHeight="1" x14ac:dyDescent="0.3"/>
    <row r="828" ht="21" customHeight="1" x14ac:dyDescent="0.3"/>
    <row r="829" ht="21" customHeight="1" x14ac:dyDescent="0.3"/>
    <row r="830" ht="21" customHeight="1" x14ac:dyDescent="0.3"/>
    <row r="831" ht="21" customHeight="1" x14ac:dyDescent="0.3"/>
    <row r="832" ht="21" customHeight="1" x14ac:dyDescent="0.3"/>
    <row r="833" ht="21" customHeight="1" x14ac:dyDescent="0.3"/>
    <row r="834" ht="21" customHeight="1" x14ac:dyDescent="0.3"/>
    <row r="835" ht="21" customHeight="1" x14ac:dyDescent="0.3"/>
    <row r="836" ht="21" customHeight="1" x14ac:dyDescent="0.3"/>
    <row r="837" ht="21" customHeight="1" x14ac:dyDescent="0.3"/>
    <row r="838" ht="21" customHeight="1" x14ac:dyDescent="0.3"/>
    <row r="839" ht="21" customHeight="1" x14ac:dyDescent="0.3"/>
    <row r="840" ht="21" customHeight="1" x14ac:dyDescent="0.3"/>
    <row r="841" ht="21" customHeight="1" x14ac:dyDescent="0.3"/>
    <row r="842" ht="21" customHeight="1" x14ac:dyDescent="0.3"/>
    <row r="843" ht="21" customHeight="1" x14ac:dyDescent="0.3"/>
    <row r="844" ht="21" customHeight="1" x14ac:dyDescent="0.3"/>
    <row r="845" ht="21" customHeight="1" x14ac:dyDescent="0.3"/>
    <row r="846" ht="21" customHeight="1" x14ac:dyDescent="0.3"/>
    <row r="847" ht="21" customHeight="1" x14ac:dyDescent="0.3"/>
    <row r="848" ht="21" customHeight="1" x14ac:dyDescent="0.3"/>
    <row r="849" ht="21" customHeight="1" x14ac:dyDescent="0.3"/>
    <row r="850" ht="21" customHeight="1" x14ac:dyDescent="0.3"/>
    <row r="851" ht="21" customHeight="1" x14ac:dyDescent="0.3"/>
    <row r="852" ht="21" customHeight="1" x14ac:dyDescent="0.3"/>
    <row r="853" ht="21" customHeight="1" x14ac:dyDescent="0.3"/>
    <row r="854" ht="21" customHeight="1" x14ac:dyDescent="0.3"/>
    <row r="855" ht="21" customHeight="1" x14ac:dyDescent="0.3"/>
    <row r="856" ht="21" customHeight="1" x14ac:dyDescent="0.3"/>
    <row r="857" ht="21" customHeight="1" x14ac:dyDescent="0.3"/>
    <row r="858" ht="21" customHeight="1" x14ac:dyDescent="0.3"/>
    <row r="859" ht="21" customHeight="1" x14ac:dyDescent="0.3"/>
    <row r="860" ht="21" customHeight="1" x14ac:dyDescent="0.3"/>
    <row r="861" ht="21" customHeight="1" x14ac:dyDescent="0.3"/>
    <row r="862" ht="21" customHeight="1" x14ac:dyDescent="0.3"/>
    <row r="863" ht="21" customHeight="1" x14ac:dyDescent="0.3"/>
    <row r="864" ht="21" customHeight="1" x14ac:dyDescent="0.3"/>
    <row r="865" ht="21" customHeight="1" x14ac:dyDescent="0.3"/>
    <row r="866" ht="21" customHeight="1" x14ac:dyDescent="0.3"/>
    <row r="867" ht="21" customHeight="1" x14ac:dyDescent="0.3"/>
    <row r="868" ht="21" customHeight="1" x14ac:dyDescent="0.3"/>
    <row r="869" ht="21" customHeight="1" x14ac:dyDescent="0.3"/>
    <row r="870" ht="21" customHeight="1" x14ac:dyDescent="0.3"/>
    <row r="871" ht="21" customHeight="1" x14ac:dyDescent="0.3"/>
    <row r="872" ht="21" customHeight="1" x14ac:dyDescent="0.3"/>
    <row r="873" ht="21" customHeight="1" x14ac:dyDescent="0.3"/>
    <row r="874" ht="21" customHeight="1" x14ac:dyDescent="0.3"/>
    <row r="875" ht="21" customHeight="1" x14ac:dyDescent="0.3"/>
    <row r="876" ht="21" customHeight="1" x14ac:dyDescent="0.3"/>
    <row r="877" ht="21" customHeight="1" x14ac:dyDescent="0.3"/>
    <row r="878" ht="21" customHeight="1" x14ac:dyDescent="0.3"/>
    <row r="879" ht="21" customHeight="1" x14ac:dyDescent="0.3"/>
    <row r="880" ht="21" customHeight="1" x14ac:dyDescent="0.3"/>
    <row r="881" ht="21" customHeight="1" x14ac:dyDescent="0.3"/>
    <row r="882" ht="21" customHeight="1" x14ac:dyDescent="0.3"/>
    <row r="883" ht="21" customHeight="1" x14ac:dyDescent="0.3"/>
    <row r="884" ht="21" customHeight="1" x14ac:dyDescent="0.3"/>
    <row r="885" ht="21" customHeight="1" x14ac:dyDescent="0.3"/>
    <row r="886" ht="21" customHeight="1" x14ac:dyDescent="0.3"/>
    <row r="887" ht="21" customHeight="1" x14ac:dyDescent="0.3"/>
    <row r="888" ht="21" customHeight="1" x14ac:dyDescent="0.3"/>
    <row r="889" ht="21" customHeight="1" x14ac:dyDescent="0.3"/>
    <row r="890" ht="21" customHeight="1" x14ac:dyDescent="0.3"/>
    <row r="891" ht="21" customHeight="1" x14ac:dyDescent="0.3"/>
    <row r="892" ht="21" customHeight="1" x14ac:dyDescent="0.3"/>
    <row r="893" ht="21" customHeight="1" x14ac:dyDescent="0.3"/>
    <row r="894" ht="21" customHeight="1" x14ac:dyDescent="0.3"/>
    <row r="895" ht="21" customHeight="1" x14ac:dyDescent="0.3"/>
    <row r="896" ht="21" customHeight="1" x14ac:dyDescent="0.3"/>
    <row r="897" ht="21" customHeight="1" x14ac:dyDescent="0.3"/>
    <row r="898" ht="21" customHeight="1" x14ac:dyDescent="0.3"/>
    <row r="899" ht="21" customHeight="1" x14ac:dyDescent="0.3"/>
    <row r="900" ht="21" customHeight="1" x14ac:dyDescent="0.3"/>
    <row r="901" ht="21" customHeight="1" x14ac:dyDescent="0.3"/>
    <row r="902" ht="21" customHeight="1" x14ac:dyDescent="0.3"/>
    <row r="903" ht="21" customHeight="1" x14ac:dyDescent="0.3"/>
    <row r="904" ht="21" customHeight="1" x14ac:dyDescent="0.3"/>
    <row r="905" ht="21" customHeight="1" x14ac:dyDescent="0.3"/>
    <row r="906" ht="21" customHeight="1" x14ac:dyDescent="0.3"/>
    <row r="907" ht="21" customHeight="1" x14ac:dyDescent="0.3"/>
    <row r="908" ht="21" customHeight="1" x14ac:dyDescent="0.3"/>
    <row r="909" ht="21" customHeight="1" x14ac:dyDescent="0.3"/>
    <row r="910" ht="21" customHeight="1" x14ac:dyDescent="0.3"/>
    <row r="911" ht="21" customHeight="1" x14ac:dyDescent="0.3"/>
    <row r="912" ht="21" customHeight="1" x14ac:dyDescent="0.3"/>
    <row r="913" ht="21" customHeight="1" x14ac:dyDescent="0.3"/>
    <row r="914" ht="21" customHeight="1" x14ac:dyDescent="0.3"/>
    <row r="915" ht="21" customHeight="1" x14ac:dyDescent="0.3"/>
    <row r="916" ht="21" customHeight="1" x14ac:dyDescent="0.3"/>
    <row r="917" ht="21" customHeight="1" x14ac:dyDescent="0.3"/>
    <row r="918" ht="21" customHeight="1" x14ac:dyDescent="0.3"/>
    <row r="919" ht="21" customHeight="1" x14ac:dyDescent="0.3"/>
    <row r="920" ht="21" customHeight="1" x14ac:dyDescent="0.3"/>
    <row r="921" ht="21" customHeight="1" x14ac:dyDescent="0.3"/>
    <row r="922" ht="21" customHeight="1" x14ac:dyDescent="0.3"/>
    <row r="923" ht="21" customHeight="1" x14ac:dyDescent="0.3"/>
    <row r="924" ht="21" customHeight="1" x14ac:dyDescent="0.3"/>
    <row r="925" ht="21" customHeight="1" x14ac:dyDescent="0.3"/>
    <row r="926" ht="21" customHeight="1" x14ac:dyDescent="0.3"/>
    <row r="927" ht="21" customHeight="1" x14ac:dyDescent="0.3"/>
    <row r="928" ht="21" customHeight="1" x14ac:dyDescent="0.3"/>
    <row r="929" ht="21" customHeight="1" x14ac:dyDescent="0.3"/>
    <row r="930" ht="21" customHeight="1" x14ac:dyDescent="0.3"/>
    <row r="931" ht="21" customHeight="1" x14ac:dyDescent="0.3"/>
    <row r="932" ht="21" customHeight="1" x14ac:dyDescent="0.3"/>
    <row r="933" ht="21" customHeight="1" x14ac:dyDescent="0.3"/>
    <row r="934" ht="21" customHeight="1" x14ac:dyDescent="0.3"/>
    <row r="935" ht="21" customHeight="1" x14ac:dyDescent="0.3"/>
    <row r="936" ht="21" customHeight="1" x14ac:dyDescent="0.3"/>
    <row r="937" ht="21" customHeight="1" x14ac:dyDescent="0.3"/>
    <row r="938" ht="21" customHeight="1" x14ac:dyDescent="0.3"/>
    <row r="939" ht="21" customHeight="1" x14ac:dyDescent="0.3"/>
    <row r="940" ht="21" customHeight="1" x14ac:dyDescent="0.3"/>
    <row r="941" ht="21" customHeight="1" x14ac:dyDescent="0.3"/>
    <row r="942" ht="21" customHeight="1" x14ac:dyDescent="0.3"/>
    <row r="943" ht="21" customHeight="1" x14ac:dyDescent="0.3"/>
    <row r="944" ht="21" customHeight="1" x14ac:dyDescent="0.3"/>
    <row r="945" ht="21" customHeight="1" x14ac:dyDescent="0.3"/>
    <row r="946" ht="21" customHeight="1" x14ac:dyDescent="0.3"/>
    <row r="947" ht="21" customHeight="1" x14ac:dyDescent="0.3"/>
    <row r="948" ht="21" customHeight="1" x14ac:dyDescent="0.3"/>
    <row r="949" ht="21" customHeight="1" x14ac:dyDescent="0.3"/>
    <row r="950" ht="21" customHeight="1" x14ac:dyDescent="0.3"/>
    <row r="951" ht="21" customHeight="1" x14ac:dyDescent="0.3"/>
    <row r="952" ht="21" customHeight="1" x14ac:dyDescent="0.3"/>
    <row r="953" ht="21" customHeight="1" x14ac:dyDescent="0.3"/>
    <row r="954" ht="21" customHeight="1" x14ac:dyDescent="0.3"/>
    <row r="955" ht="21" customHeight="1" x14ac:dyDescent="0.3"/>
    <row r="956" ht="21" customHeight="1" x14ac:dyDescent="0.3"/>
    <row r="957" ht="21" customHeight="1" x14ac:dyDescent="0.3"/>
    <row r="958" ht="21" customHeight="1" x14ac:dyDescent="0.3"/>
    <row r="959" ht="21" customHeight="1" x14ac:dyDescent="0.3"/>
    <row r="960" ht="21" customHeight="1" x14ac:dyDescent="0.3"/>
    <row r="961" ht="21" customHeight="1" x14ac:dyDescent="0.3"/>
    <row r="962" ht="21" customHeight="1" x14ac:dyDescent="0.3"/>
    <row r="963" ht="21" customHeight="1" x14ac:dyDescent="0.3"/>
    <row r="964" ht="21" customHeight="1" x14ac:dyDescent="0.3"/>
    <row r="965" ht="21" customHeight="1" x14ac:dyDescent="0.3"/>
    <row r="966" ht="21" customHeight="1" x14ac:dyDescent="0.3"/>
    <row r="967" ht="21" customHeight="1" x14ac:dyDescent="0.3"/>
    <row r="968" ht="21" customHeight="1" x14ac:dyDescent="0.3"/>
    <row r="969" ht="21" customHeight="1" x14ac:dyDescent="0.3"/>
    <row r="970" ht="21" customHeight="1" x14ac:dyDescent="0.3"/>
    <row r="971" ht="21" customHeight="1" x14ac:dyDescent="0.3"/>
    <row r="972" ht="21" customHeight="1" x14ac:dyDescent="0.3"/>
    <row r="973" ht="21" customHeight="1" x14ac:dyDescent="0.3"/>
    <row r="974" ht="21" customHeight="1" x14ac:dyDescent="0.3"/>
    <row r="975" ht="21" customHeight="1" x14ac:dyDescent="0.3"/>
    <row r="976" ht="21" customHeight="1" x14ac:dyDescent="0.3"/>
    <row r="977" ht="21" customHeight="1" x14ac:dyDescent="0.3"/>
    <row r="978" ht="21" customHeight="1" x14ac:dyDescent="0.3"/>
  </sheetData>
  <mergeCells count="469">
    <mergeCell ref="I45:Z49"/>
    <mergeCell ref="A48:C48"/>
    <mergeCell ref="A49:C49"/>
    <mergeCell ref="A64:Z68"/>
    <mergeCell ref="A53:Z53"/>
    <mergeCell ref="A54:Q55"/>
    <mergeCell ref="A62:Z63"/>
    <mergeCell ref="A61:Z61"/>
    <mergeCell ref="S44:X44"/>
    <mergeCell ref="A56:Q60"/>
    <mergeCell ref="R57:W57"/>
    <mergeCell ref="X57:Z57"/>
    <mergeCell ref="A46:C46"/>
    <mergeCell ref="A47:C47"/>
    <mergeCell ref="A45:H45"/>
    <mergeCell ref="A50:Z50"/>
    <mergeCell ref="A51:Z52"/>
    <mergeCell ref="R54:Z55"/>
    <mergeCell ref="R56:W56"/>
    <mergeCell ref="X56:Z56"/>
    <mergeCell ref="R58:W58"/>
    <mergeCell ref="X58:Z58"/>
    <mergeCell ref="R59:W59"/>
    <mergeCell ref="X59:Z59"/>
    <mergeCell ref="G24:I24"/>
    <mergeCell ref="J24:T24"/>
    <mergeCell ref="B24:E24"/>
    <mergeCell ref="A34:Z34"/>
    <mergeCell ref="A33:Z33"/>
    <mergeCell ref="A27:Z27"/>
    <mergeCell ref="B31:Z31"/>
    <mergeCell ref="B32:Z32"/>
    <mergeCell ref="B28:Z28"/>
    <mergeCell ref="B29:Z29"/>
    <mergeCell ref="A26:Z26"/>
    <mergeCell ref="B30:Z30"/>
    <mergeCell ref="A43:C43"/>
    <mergeCell ref="A40:C40"/>
    <mergeCell ref="A41:C41"/>
    <mergeCell ref="A42:C42"/>
    <mergeCell ref="I35:Z39"/>
    <mergeCell ref="J40:X40"/>
    <mergeCell ref="Y40:Z44"/>
    <mergeCell ref="J41:R41"/>
    <mergeCell ref="J42:R42"/>
    <mergeCell ref="S42:X42"/>
    <mergeCell ref="J43:R43"/>
    <mergeCell ref="S43:X43"/>
    <mergeCell ref="I40:I44"/>
    <mergeCell ref="A36:C36"/>
    <mergeCell ref="A1:Z10"/>
    <mergeCell ref="A11:Z12"/>
    <mergeCell ref="A13:Z13"/>
    <mergeCell ref="A14:Z15"/>
    <mergeCell ref="U19:W19"/>
    <mergeCell ref="S41:X41"/>
    <mergeCell ref="A37:C37"/>
    <mergeCell ref="A35:H35"/>
    <mergeCell ref="J44:R44"/>
    <mergeCell ref="A44:C44"/>
    <mergeCell ref="A38:C38"/>
    <mergeCell ref="A39:C39"/>
    <mergeCell ref="A16:Z17"/>
    <mergeCell ref="A18:Z18"/>
    <mergeCell ref="X19:Z19"/>
    <mergeCell ref="U24:W24"/>
    <mergeCell ref="X24:Z24"/>
    <mergeCell ref="B19:E19"/>
    <mergeCell ref="A20:Z20"/>
    <mergeCell ref="G19:I19"/>
    <mergeCell ref="J19:T19"/>
    <mergeCell ref="A21:Z22"/>
    <mergeCell ref="A23:Z23"/>
    <mergeCell ref="A25:Z25"/>
    <mergeCell ref="J113:Z113"/>
    <mergeCell ref="J112:Z112"/>
    <mergeCell ref="A114:B114"/>
    <mergeCell ref="A113:B113"/>
    <mergeCell ref="A116:B116"/>
    <mergeCell ref="C113:E113"/>
    <mergeCell ref="F113:I113"/>
    <mergeCell ref="A108:Z108"/>
    <mergeCell ref="A109:Z109"/>
    <mergeCell ref="A110:Z111"/>
    <mergeCell ref="C112:E112"/>
    <mergeCell ref="C114:E114"/>
    <mergeCell ref="F115:I115"/>
    <mergeCell ref="J114:Z114"/>
    <mergeCell ref="F114:I114"/>
    <mergeCell ref="C147:E147"/>
    <mergeCell ref="C144:E145"/>
    <mergeCell ref="J129:Z129"/>
    <mergeCell ref="A138:Z139"/>
    <mergeCell ref="A140:Z143"/>
    <mergeCell ref="A146:B146"/>
    <mergeCell ref="A147:B147"/>
    <mergeCell ref="A137:Z137"/>
    <mergeCell ref="T144:T145"/>
    <mergeCell ref="Z144:Z145"/>
    <mergeCell ref="X144:X145"/>
    <mergeCell ref="Y144:Y145"/>
    <mergeCell ref="F144:F145"/>
    <mergeCell ref="G144:G145"/>
    <mergeCell ref="K144:K145"/>
    <mergeCell ref="U144:U145"/>
    <mergeCell ref="M144:M145"/>
    <mergeCell ref="O144:O145"/>
    <mergeCell ref="N144:N145"/>
    <mergeCell ref="C131:I131"/>
    <mergeCell ref="C130:I130"/>
    <mergeCell ref="W144:W145"/>
    <mergeCell ref="C129:I129"/>
    <mergeCell ref="A144:B145"/>
    <mergeCell ref="L96:Q96"/>
    <mergeCell ref="A106:D106"/>
    <mergeCell ref="E106:G106"/>
    <mergeCell ref="B99:D99"/>
    <mergeCell ref="B95:D95"/>
    <mergeCell ref="E99:G99"/>
    <mergeCell ref="H96:K96"/>
    <mergeCell ref="L95:Q95"/>
    <mergeCell ref="M86:R87"/>
    <mergeCell ref="A86:D87"/>
    <mergeCell ref="E97:G97"/>
    <mergeCell ref="L97:Q97"/>
    <mergeCell ref="B98:D98"/>
    <mergeCell ref="E98:G98"/>
    <mergeCell ref="G86:H87"/>
    <mergeCell ref="I86:L87"/>
    <mergeCell ref="E95:G95"/>
    <mergeCell ref="I88:L88"/>
    <mergeCell ref="M88:R88"/>
    <mergeCell ref="A88:D88"/>
    <mergeCell ref="E88:F88"/>
    <mergeCell ref="G88:H88"/>
    <mergeCell ref="J127:Z127"/>
    <mergeCell ref="A122:Z123"/>
    <mergeCell ref="F117:I117"/>
    <mergeCell ref="F112:I112"/>
    <mergeCell ref="B96:D96"/>
    <mergeCell ref="B97:D97"/>
    <mergeCell ref="B105:D105"/>
    <mergeCell ref="J118:Z118"/>
    <mergeCell ref="A118:I118"/>
    <mergeCell ref="A115:B115"/>
    <mergeCell ref="A112:B112"/>
    <mergeCell ref="E96:G96"/>
    <mergeCell ref="L103:Q103"/>
    <mergeCell ref="H103:K103"/>
    <mergeCell ref="H101:K101"/>
    <mergeCell ref="H102:K102"/>
    <mergeCell ref="X102:Z102"/>
    <mergeCell ref="X103:Z103"/>
    <mergeCell ref="B100:D100"/>
    <mergeCell ref="B101:D101"/>
    <mergeCell ref="E101:G101"/>
    <mergeCell ref="E100:G100"/>
    <mergeCell ref="L101:Q101"/>
    <mergeCell ref="C115:E115"/>
    <mergeCell ref="A134:B134"/>
    <mergeCell ref="C134:I134"/>
    <mergeCell ref="A135:I135"/>
    <mergeCell ref="A136:I136"/>
    <mergeCell ref="J136:Z136"/>
    <mergeCell ref="J135:Z135"/>
    <mergeCell ref="X104:Z104"/>
    <mergeCell ref="X105:Z105"/>
    <mergeCell ref="X106:Z106"/>
    <mergeCell ref="X107:Z107"/>
    <mergeCell ref="H107:K107"/>
    <mergeCell ref="A125:B125"/>
    <mergeCell ref="A124:B124"/>
    <mergeCell ref="A121:Z121"/>
    <mergeCell ref="J124:Z124"/>
    <mergeCell ref="J125:Z125"/>
    <mergeCell ref="C124:I124"/>
    <mergeCell ref="C125:I125"/>
    <mergeCell ref="A120:Z120"/>
    <mergeCell ref="J119:Z119"/>
    <mergeCell ref="J115:Z115"/>
    <mergeCell ref="C116:E116"/>
    <mergeCell ref="F116:I116"/>
    <mergeCell ref="J116:Z116"/>
    <mergeCell ref="X95:Z95"/>
    <mergeCell ref="X96:Z96"/>
    <mergeCell ref="H97:K97"/>
    <mergeCell ref="H98:K98"/>
    <mergeCell ref="H99:K99"/>
    <mergeCell ref="V144:V145"/>
    <mergeCell ref="A148:B148"/>
    <mergeCell ref="C148:E148"/>
    <mergeCell ref="H144:H145"/>
    <mergeCell ref="L144:L145"/>
    <mergeCell ref="X98:Z98"/>
    <mergeCell ref="X100:Z100"/>
    <mergeCell ref="X99:Z99"/>
    <mergeCell ref="X97:Z97"/>
    <mergeCell ref="R95:W107"/>
    <mergeCell ref="X101:Z101"/>
    <mergeCell ref="J133:Z133"/>
    <mergeCell ref="J134:Z134"/>
    <mergeCell ref="A129:B129"/>
    <mergeCell ref="A128:B128"/>
    <mergeCell ref="B103:D103"/>
    <mergeCell ref="B104:D104"/>
    <mergeCell ref="H95:K95"/>
    <mergeCell ref="R144:R145"/>
    <mergeCell ref="S144:S145"/>
    <mergeCell ref="Q144:Q145"/>
    <mergeCell ref="P144:P145"/>
    <mergeCell ref="J144:J145"/>
    <mergeCell ref="I144:I145"/>
    <mergeCell ref="C146:E146"/>
    <mergeCell ref="A92:Z92"/>
    <mergeCell ref="A89:Z89"/>
    <mergeCell ref="A90:Z91"/>
    <mergeCell ref="L98:Q98"/>
    <mergeCell ref="L99:Q99"/>
    <mergeCell ref="L106:Q106"/>
    <mergeCell ref="H106:K106"/>
    <mergeCell ref="E107:G107"/>
    <mergeCell ref="E105:G105"/>
    <mergeCell ref="E102:G102"/>
    <mergeCell ref="E103:G103"/>
    <mergeCell ref="E104:G104"/>
    <mergeCell ref="H104:K104"/>
    <mergeCell ref="H105:K105"/>
    <mergeCell ref="L107:Q107"/>
    <mergeCell ref="L104:Q104"/>
    <mergeCell ref="L105:Q105"/>
    <mergeCell ref="L102:Q102"/>
    <mergeCell ref="R60:W60"/>
    <mergeCell ref="X60:Z60"/>
    <mergeCell ref="A93:Z94"/>
    <mergeCell ref="E82:E84"/>
    <mergeCell ref="E86:F87"/>
    <mergeCell ref="W88:Z88"/>
    <mergeCell ref="S86:V87"/>
    <mergeCell ref="S88:V88"/>
    <mergeCell ref="J81:Z81"/>
    <mergeCell ref="B81:F81"/>
    <mergeCell ref="G81:I81"/>
    <mergeCell ref="A85:Z85"/>
    <mergeCell ref="A69:Z69"/>
    <mergeCell ref="A70:Z71"/>
    <mergeCell ref="W86:Z87"/>
    <mergeCell ref="A78:Z78"/>
    <mergeCell ref="A79:Z80"/>
    <mergeCell ref="A72:Z74"/>
    <mergeCell ref="A75:W77"/>
    <mergeCell ref="X75:Z77"/>
    <mergeCell ref="A126:B126"/>
    <mergeCell ref="A132:B132"/>
    <mergeCell ref="A131:B131"/>
    <mergeCell ref="A133:B133"/>
    <mergeCell ref="A130:B130"/>
    <mergeCell ref="A127:B127"/>
    <mergeCell ref="B102:D102"/>
    <mergeCell ref="H100:K100"/>
    <mergeCell ref="L100:Q100"/>
    <mergeCell ref="C128:I128"/>
    <mergeCell ref="J128:Z128"/>
    <mergeCell ref="J126:Z126"/>
    <mergeCell ref="C126:I126"/>
    <mergeCell ref="J131:Z131"/>
    <mergeCell ref="C132:I132"/>
    <mergeCell ref="J132:Z132"/>
    <mergeCell ref="C133:I133"/>
    <mergeCell ref="J130:Z130"/>
    <mergeCell ref="C127:I127"/>
    <mergeCell ref="A117:B117"/>
    <mergeCell ref="C117:E117"/>
    <mergeCell ref="J117:Z117"/>
    <mergeCell ref="A119:I119"/>
    <mergeCell ref="A107:D107"/>
    <mergeCell ref="A149:B149"/>
    <mergeCell ref="C149:E149"/>
    <mergeCell ref="A150:B150"/>
    <mergeCell ref="C150:E150"/>
    <mergeCell ref="A151:B151"/>
    <mergeCell ref="C151:E151"/>
    <mergeCell ref="A152:B152"/>
    <mergeCell ref="C152:E152"/>
    <mergeCell ref="A153:B153"/>
    <mergeCell ref="C153:E153"/>
    <mergeCell ref="A154:B154"/>
    <mergeCell ref="C154:E154"/>
    <mergeCell ref="A155:B155"/>
    <mergeCell ref="C155:E155"/>
    <mergeCell ref="A156:B156"/>
    <mergeCell ref="C156:E156"/>
    <mergeCell ref="A157:B157"/>
    <mergeCell ref="C157:E157"/>
    <mergeCell ref="A158:B158"/>
    <mergeCell ref="C158:E158"/>
    <mergeCell ref="A159:B159"/>
    <mergeCell ref="C159:E159"/>
    <mergeCell ref="A160:B160"/>
    <mergeCell ref="C160:E160"/>
    <mergeCell ref="A161:B161"/>
    <mergeCell ref="C161:E161"/>
    <mergeCell ref="A162:B162"/>
    <mergeCell ref="C162:E162"/>
    <mergeCell ref="A163:B163"/>
    <mergeCell ref="C163:E163"/>
    <mergeCell ref="A164:B164"/>
    <mergeCell ref="C164:E164"/>
    <mergeCell ref="A165:B165"/>
    <mergeCell ref="C165:E165"/>
    <mergeCell ref="A166:B166"/>
    <mergeCell ref="C166:E166"/>
    <mergeCell ref="A167:B167"/>
    <mergeCell ref="C167:E167"/>
    <mergeCell ref="A168:B168"/>
    <mergeCell ref="C168:E168"/>
    <mergeCell ref="A169:B169"/>
    <mergeCell ref="C169:E169"/>
    <mergeCell ref="A170:B170"/>
    <mergeCell ref="C170:E170"/>
    <mergeCell ref="A171:B171"/>
    <mergeCell ref="C171:E171"/>
    <mergeCell ref="A172:B172"/>
    <mergeCell ref="C172:E172"/>
    <mergeCell ref="A173:B173"/>
    <mergeCell ref="C173:E173"/>
    <mergeCell ref="A174:B174"/>
    <mergeCell ref="C174:E174"/>
    <mergeCell ref="A175:B175"/>
    <mergeCell ref="C175:E175"/>
    <mergeCell ref="A176:B176"/>
    <mergeCell ref="C176:E176"/>
    <mergeCell ref="A177:B177"/>
    <mergeCell ref="C177:E177"/>
    <mergeCell ref="A178:B178"/>
    <mergeCell ref="C178:E178"/>
    <mergeCell ref="A179:B179"/>
    <mergeCell ref="C179:E179"/>
    <mergeCell ref="A180:B180"/>
    <mergeCell ref="C180:E180"/>
    <mergeCell ref="A181:B181"/>
    <mergeCell ref="C181:E181"/>
    <mergeCell ref="A182:B182"/>
    <mergeCell ref="C182:E182"/>
    <mergeCell ref="A183:B183"/>
    <mergeCell ref="C183:E183"/>
    <mergeCell ref="A184:B184"/>
    <mergeCell ref="C184:E184"/>
    <mergeCell ref="A185:B185"/>
    <mergeCell ref="C185:E185"/>
    <mergeCell ref="A186:B186"/>
    <mergeCell ref="C186:E186"/>
    <mergeCell ref="A187:B187"/>
    <mergeCell ref="C187:E187"/>
    <mergeCell ref="A188:B188"/>
    <mergeCell ref="C188:E188"/>
    <mergeCell ref="A189:B189"/>
    <mergeCell ref="C189:E189"/>
    <mergeCell ref="A190:B190"/>
    <mergeCell ref="C190:E190"/>
    <mergeCell ref="A191:B191"/>
    <mergeCell ref="C191:E191"/>
    <mergeCell ref="A192:B192"/>
    <mergeCell ref="C192:E192"/>
    <mergeCell ref="A193:B193"/>
    <mergeCell ref="C193:E193"/>
    <mergeCell ref="A194:B194"/>
    <mergeCell ref="C194:E194"/>
    <mergeCell ref="A195:B195"/>
    <mergeCell ref="C195:E195"/>
    <mergeCell ref="A196:B196"/>
    <mergeCell ref="C196:E196"/>
    <mergeCell ref="A197:B197"/>
    <mergeCell ref="C197:E197"/>
    <mergeCell ref="A198:B198"/>
    <mergeCell ref="C198:E198"/>
    <mergeCell ref="A199:B199"/>
    <mergeCell ref="C199:E199"/>
    <mergeCell ref="A200:B200"/>
    <mergeCell ref="C200:E200"/>
    <mergeCell ref="A201:B201"/>
    <mergeCell ref="C201:E201"/>
    <mergeCell ref="A202:B202"/>
    <mergeCell ref="C202:E202"/>
    <mergeCell ref="A203:B203"/>
    <mergeCell ref="C203:E203"/>
    <mergeCell ref="A204:B204"/>
    <mergeCell ref="C204:E204"/>
    <mergeCell ref="A205:B205"/>
    <mergeCell ref="C205:E205"/>
    <mergeCell ref="A206:B206"/>
    <mergeCell ref="C206:E206"/>
    <mergeCell ref="A207:B207"/>
    <mergeCell ref="C207:E207"/>
    <mergeCell ref="A208:B208"/>
    <mergeCell ref="C208:E208"/>
    <mergeCell ref="A209:B209"/>
    <mergeCell ref="C209:E209"/>
    <mergeCell ref="A210:B210"/>
    <mergeCell ref="C210:E210"/>
    <mergeCell ref="A211:B211"/>
    <mergeCell ref="C211:E211"/>
    <mergeCell ref="A212:B212"/>
    <mergeCell ref="C212:E212"/>
    <mergeCell ref="A213:B213"/>
    <mergeCell ref="C213:E213"/>
    <mergeCell ref="A214:B214"/>
    <mergeCell ref="C214:E214"/>
    <mergeCell ref="A215:B215"/>
    <mergeCell ref="C215:E215"/>
    <mergeCell ref="A216:B216"/>
    <mergeCell ref="C216:E216"/>
    <mergeCell ref="A217:B217"/>
    <mergeCell ref="C217:E217"/>
    <mergeCell ref="A218:B218"/>
    <mergeCell ref="C218:E218"/>
    <mergeCell ref="C226:E226"/>
    <mergeCell ref="A227:B227"/>
    <mergeCell ref="C227:E227"/>
    <mergeCell ref="A228:B228"/>
    <mergeCell ref="C228:E228"/>
    <mergeCell ref="A219:B219"/>
    <mergeCell ref="C219:E219"/>
    <mergeCell ref="A220:B220"/>
    <mergeCell ref="C220:E220"/>
    <mergeCell ref="A221:B221"/>
    <mergeCell ref="C221:E221"/>
    <mergeCell ref="A222:B222"/>
    <mergeCell ref="C222:E222"/>
    <mergeCell ref="A223:B223"/>
    <mergeCell ref="C223:E223"/>
    <mergeCell ref="A224:B224"/>
    <mergeCell ref="C224:E224"/>
    <mergeCell ref="A225:B225"/>
    <mergeCell ref="C225:E225"/>
    <mergeCell ref="A226:B226"/>
    <mergeCell ref="A244:B244"/>
    <mergeCell ref="C244:E244"/>
    <mergeCell ref="A245:B245"/>
    <mergeCell ref="C245:E245"/>
    <mergeCell ref="A234:B234"/>
    <mergeCell ref="C234:E234"/>
    <mergeCell ref="A235:B235"/>
    <mergeCell ref="C235:E235"/>
    <mergeCell ref="A236:B236"/>
    <mergeCell ref="C236:E236"/>
    <mergeCell ref="A237:B237"/>
    <mergeCell ref="C237:E237"/>
    <mergeCell ref="A238:B238"/>
    <mergeCell ref="C238:E238"/>
    <mergeCell ref="A239:B239"/>
    <mergeCell ref="C239:E239"/>
    <mergeCell ref="A240:B240"/>
    <mergeCell ref="C240:E240"/>
    <mergeCell ref="A241:B241"/>
    <mergeCell ref="C241:E241"/>
    <mergeCell ref="A242:B242"/>
    <mergeCell ref="C242:E242"/>
    <mergeCell ref="A243:B243"/>
    <mergeCell ref="C243:E243"/>
    <mergeCell ref="A229:B229"/>
    <mergeCell ref="C229:E229"/>
    <mergeCell ref="A230:B230"/>
    <mergeCell ref="C230:E230"/>
    <mergeCell ref="A231:B231"/>
    <mergeCell ref="C231:E231"/>
    <mergeCell ref="A232:B232"/>
    <mergeCell ref="C232:E232"/>
    <mergeCell ref="A233:B233"/>
    <mergeCell ref="C233:E233"/>
  </mergeCells>
  <dataValidations count="2">
    <dataValidation type="list" allowBlank="1" showErrorMessage="1" sqref="F19 S42 D42:H43" xr:uid="{00000000-0002-0000-0F00-000000000000}">
      <formula1>"Yes,No"</formula1>
    </dataValidation>
    <dataValidation type="list" allowBlank="1" showErrorMessage="1" sqref="X56:X60" xr:uid="{00000000-0002-0000-0F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94" r:id="rId4" name="Check Box 54">
              <controlPr defaultSize="0" autoFill="0" autoLine="0" autoPict="0">
                <anchor moveWithCells="1">
                  <from>
                    <xdr:col>23</xdr:col>
                    <xdr:colOff>7620</xdr:colOff>
                    <xdr:row>74</xdr:row>
                    <xdr:rowOff>0</xdr:rowOff>
                  </from>
                  <to>
                    <xdr:col>25</xdr:col>
                    <xdr:colOff>274320</xdr:colOff>
                    <xdr:row>77</xdr:row>
                    <xdr:rowOff>7620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8000"/>
  </sheetPr>
  <dimension ref="A1:Z977"/>
  <sheetViews>
    <sheetView view="pageBreakPreview" zoomScaleNormal="100" zoomScaleSheetLayoutView="100" workbookViewId="0">
      <selection activeCell="A14" sqref="A14:Z15"/>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500" t="s">
        <v>100</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7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7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7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7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7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 customHeight="1" x14ac:dyDescent="0.3">
      <c r="A83" s="87" t="s">
        <v>263</v>
      </c>
      <c r="B83" s="91">
        <f>E106</f>
        <v>0</v>
      </c>
      <c r="C83" s="91">
        <f>H106</f>
        <v>0</v>
      </c>
      <c r="D83" s="91">
        <f>L106</f>
        <v>0</v>
      </c>
      <c r="E83" s="285"/>
      <c r="F83" s="91">
        <f>J118</f>
        <v>0</v>
      </c>
      <c r="G83" s="90">
        <f>SUM(G146:G347)</f>
        <v>0</v>
      </c>
      <c r="H83" s="90">
        <f>SUM(H146:H347)</f>
        <v>0</v>
      </c>
      <c r="I83" s="90">
        <f>SUM(I146:I347)</f>
        <v>0</v>
      </c>
      <c r="J83" s="89">
        <f t="shared" ref="J83:Z83" si="0">COUNTIF(J146:J347,"x")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B83+September!B84</f>
        <v>0</v>
      </c>
      <c r="C84" s="92">
        <f>C83+September!C84</f>
        <v>0</v>
      </c>
      <c r="D84" s="92">
        <f>D83+September!D84</f>
        <v>0</v>
      </c>
      <c r="E84" s="286"/>
      <c r="F84" s="92">
        <f>F83+September!F84</f>
        <v>0</v>
      </c>
      <c r="G84" s="93">
        <f>G83+September!G84</f>
        <v>0</v>
      </c>
      <c r="H84" s="93">
        <f>H83+September!H84</f>
        <v>0</v>
      </c>
      <c r="I84" s="93">
        <f>I83+September!I84</f>
        <v>0</v>
      </c>
      <c r="J84" s="94">
        <f>J83+September!J84</f>
        <v>0</v>
      </c>
      <c r="K84" s="94">
        <f>K83+September!K84</f>
        <v>0</v>
      </c>
      <c r="L84" s="94">
        <f>L83+September!L84</f>
        <v>0</v>
      </c>
      <c r="M84" s="94">
        <f>M83+September!M84</f>
        <v>0</v>
      </c>
      <c r="N84" s="94">
        <f>N83+September!N84</f>
        <v>0</v>
      </c>
      <c r="O84" s="94">
        <f>O83+September!O84</f>
        <v>0</v>
      </c>
      <c r="P84" s="94">
        <f>P83+September!P84</f>
        <v>0</v>
      </c>
      <c r="Q84" s="94">
        <f>Q83+September!Q84</f>
        <v>0</v>
      </c>
      <c r="R84" s="94">
        <f>R83+September!R84</f>
        <v>0</v>
      </c>
      <c r="S84" s="94">
        <f>S83+September!S84</f>
        <v>0</v>
      </c>
      <c r="T84" s="94">
        <f>T83+September!T84</f>
        <v>0</v>
      </c>
      <c r="U84" s="94">
        <f>U83+September!U84</f>
        <v>0</v>
      </c>
      <c r="V84" s="94">
        <f>V83+September!V84</f>
        <v>0</v>
      </c>
      <c r="W84" s="94">
        <f>W83+September!W84</f>
        <v>0</v>
      </c>
      <c r="X84" s="94">
        <f>X83+September!X84</f>
        <v>0</v>
      </c>
      <c r="Y84" s="94">
        <f>Y83+September!Y84</f>
        <v>0</v>
      </c>
      <c r="Z84" s="94">
        <f>Z83+September!Z84</f>
        <v>0</v>
      </c>
    </row>
    <row r="85" spans="1:26" ht="15"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264</v>
      </c>
      <c r="J86" s="134"/>
      <c r="K86" s="134"/>
      <c r="L86" s="265"/>
      <c r="M86" s="433" t="s">
        <v>202</v>
      </c>
      <c r="N86" s="134"/>
      <c r="O86" s="134"/>
      <c r="P86" s="134"/>
      <c r="Q86" s="134"/>
      <c r="R86" s="265"/>
      <c r="S86" s="450" t="s">
        <v>203</v>
      </c>
      <c r="T86" s="134"/>
      <c r="U86" s="134"/>
      <c r="V86" s="265"/>
      <c r="W86" s="450" t="s">
        <v>204</v>
      </c>
      <c r="X86" s="134"/>
      <c r="Y86" s="134"/>
      <c r="Z86" s="265"/>
    </row>
    <row r="87" spans="1:26" ht="1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7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7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7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5"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5.75"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265</v>
      </c>
      <c r="F95" s="272"/>
      <c r="G95" s="269"/>
      <c r="H95" s="454" t="s">
        <v>341</v>
      </c>
      <c r="I95" s="272"/>
      <c r="J95" s="272"/>
      <c r="K95" s="269"/>
      <c r="L95" s="452" t="s">
        <v>266</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8"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8"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8"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E106+September!E107</f>
        <v>0</v>
      </c>
      <c r="F107" s="312"/>
      <c r="G107" s="310"/>
      <c r="H107" s="322">
        <f>H106+September!H107</f>
        <v>0</v>
      </c>
      <c r="I107" s="312"/>
      <c r="J107" s="312"/>
      <c r="K107" s="310"/>
      <c r="L107" s="322">
        <f>L106+September!L107</f>
        <v>0</v>
      </c>
      <c r="M107" s="312"/>
      <c r="N107" s="312"/>
      <c r="O107" s="312"/>
      <c r="P107" s="312"/>
      <c r="Q107" s="310"/>
      <c r="R107" s="266"/>
      <c r="S107" s="274"/>
      <c r="T107" s="274"/>
      <c r="U107" s="274"/>
      <c r="V107" s="274"/>
      <c r="W107" s="267"/>
      <c r="X107" s="322">
        <f>SUM(E107:W107)</f>
        <v>0</v>
      </c>
      <c r="Y107" s="312"/>
      <c r="Z107" s="310"/>
    </row>
    <row r="108" spans="1:26" ht="15.7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5.75"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8"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J118+September!J119</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5.75"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8"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J135+September!J136</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7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7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7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 customHeight="1" x14ac:dyDescent="0.3">
      <c r="A146" s="413"/>
      <c r="B146" s="269"/>
      <c r="C146" s="289"/>
      <c r="D146" s="272"/>
      <c r="E146" s="269"/>
      <c r="F146" s="78"/>
      <c r="G146" s="79"/>
      <c r="H146" s="80"/>
      <c r="I146" s="81"/>
      <c r="J146" s="74"/>
      <c r="K146" s="74"/>
      <c r="L146" s="74"/>
      <c r="M146" s="74"/>
      <c r="N146" s="74"/>
      <c r="O146" s="75"/>
      <c r="P146" s="76"/>
      <c r="Q146" s="77"/>
      <c r="R146" s="77"/>
      <c r="S146" s="77"/>
      <c r="T146" s="77"/>
      <c r="U146" s="77"/>
      <c r="V146" s="77"/>
      <c r="W146" s="77"/>
      <c r="X146" s="77"/>
      <c r="Y146" s="77"/>
      <c r="Z146" s="77"/>
    </row>
    <row r="147" spans="1:26" ht="1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21" customHeight="1" x14ac:dyDescent="0.3"/>
    <row r="247" spans="1:26" ht="21" customHeight="1" x14ac:dyDescent="0.3"/>
    <row r="248" spans="1:26" ht="21" customHeight="1" x14ac:dyDescent="0.3"/>
    <row r="249" spans="1:26" ht="21" customHeight="1" x14ac:dyDescent="0.3"/>
    <row r="250" spans="1:26" ht="21" customHeight="1" x14ac:dyDescent="0.3"/>
    <row r="251" spans="1:26" ht="21" customHeight="1" x14ac:dyDescent="0.3"/>
    <row r="252" spans="1:26" ht="21" customHeight="1" x14ac:dyDescent="0.3"/>
    <row r="253" spans="1:26" ht="21" customHeight="1" x14ac:dyDescent="0.3"/>
    <row r="254" spans="1:26" ht="21" customHeight="1" x14ac:dyDescent="0.3"/>
    <row r="255" spans="1:26" ht="21" customHeight="1" x14ac:dyDescent="0.3"/>
    <row r="256" spans="1:26" ht="21" customHeight="1" x14ac:dyDescent="0.3"/>
    <row r="257" ht="21" customHeight="1" x14ac:dyDescent="0.3"/>
    <row r="258" ht="21" customHeight="1" x14ac:dyDescent="0.3"/>
    <row r="259" ht="21" customHeight="1" x14ac:dyDescent="0.3"/>
    <row r="260" ht="21" customHeight="1" x14ac:dyDescent="0.3"/>
    <row r="261" ht="21" customHeight="1" x14ac:dyDescent="0.3"/>
    <row r="262" ht="21" customHeight="1" x14ac:dyDescent="0.3"/>
    <row r="263" ht="21" customHeight="1" x14ac:dyDescent="0.3"/>
    <row r="264" ht="21" customHeight="1" x14ac:dyDescent="0.3"/>
    <row r="265" ht="21" customHeight="1" x14ac:dyDescent="0.3"/>
    <row r="266" ht="21" customHeight="1" x14ac:dyDescent="0.3"/>
    <row r="267" ht="21" customHeight="1" x14ac:dyDescent="0.3"/>
    <row r="268" ht="21" customHeight="1" x14ac:dyDescent="0.3"/>
    <row r="269" ht="21" customHeight="1" x14ac:dyDescent="0.3"/>
    <row r="270" ht="21" customHeight="1" x14ac:dyDescent="0.3"/>
    <row r="271" ht="21" customHeight="1" x14ac:dyDescent="0.3"/>
    <row r="272" ht="21" customHeight="1" x14ac:dyDescent="0.3"/>
    <row r="273" ht="21" customHeight="1" x14ac:dyDescent="0.3"/>
    <row r="274" ht="21" customHeight="1" x14ac:dyDescent="0.3"/>
    <row r="275" ht="21" customHeight="1" x14ac:dyDescent="0.3"/>
    <row r="276" ht="21" customHeight="1" x14ac:dyDescent="0.3"/>
    <row r="277" ht="21" customHeight="1" x14ac:dyDescent="0.3"/>
    <row r="278" ht="21" customHeight="1" x14ac:dyDescent="0.3"/>
    <row r="279" ht="21" customHeight="1" x14ac:dyDescent="0.3"/>
    <row r="280" ht="21" customHeight="1" x14ac:dyDescent="0.3"/>
    <row r="281" ht="21" customHeight="1" x14ac:dyDescent="0.3"/>
    <row r="282" ht="21" customHeight="1" x14ac:dyDescent="0.3"/>
    <row r="283" ht="21" customHeight="1" x14ac:dyDescent="0.3"/>
    <row r="284" ht="21" customHeight="1" x14ac:dyDescent="0.3"/>
    <row r="285" ht="21" customHeight="1" x14ac:dyDescent="0.3"/>
    <row r="286" ht="21" customHeight="1" x14ac:dyDescent="0.3"/>
    <row r="287" ht="21" customHeight="1" x14ac:dyDescent="0.3"/>
    <row r="288" ht="21" customHeight="1" x14ac:dyDescent="0.3"/>
    <row r="289" ht="21" customHeight="1" x14ac:dyDescent="0.3"/>
    <row r="290" ht="21" customHeight="1" x14ac:dyDescent="0.3"/>
    <row r="291" ht="21" customHeight="1" x14ac:dyDescent="0.3"/>
    <row r="292" ht="21" customHeight="1" x14ac:dyDescent="0.3"/>
    <row r="293" ht="21" customHeight="1" x14ac:dyDescent="0.3"/>
    <row r="294" ht="21" customHeight="1" x14ac:dyDescent="0.3"/>
    <row r="295" ht="21" customHeight="1" x14ac:dyDescent="0.3"/>
    <row r="296" ht="21" customHeight="1" x14ac:dyDescent="0.3"/>
    <row r="297" ht="21" customHeight="1" x14ac:dyDescent="0.3"/>
    <row r="298" ht="21" customHeight="1" x14ac:dyDescent="0.3"/>
    <row r="299" ht="21" customHeight="1" x14ac:dyDescent="0.3"/>
    <row r="300" ht="21" customHeight="1" x14ac:dyDescent="0.3"/>
    <row r="301" ht="21" customHeight="1" x14ac:dyDescent="0.3"/>
    <row r="302" ht="21" customHeight="1" x14ac:dyDescent="0.3"/>
    <row r="303" ht="21" customHeight="1" x14ac:dyDescent="0.3"/>
    <row r="304" ht="21" customHeight="1" x14ac:dyDescent="0.3"/>
    <row r="305" ht="21" customHeight="1" x14ac:dyDescent="0.3"/>
    <row r="306" ht="21" customHeight="1" x14ac:dyDescent="0.3"/>
    <row r="307" ht="21" customHeight="1" x14ac:dyDescent="0.3"/>
    <row r="308" ht="21" customHeight="1" x14ac:dyDescent="0.3"/>
    <row r="309" ht="21" customHeight="1" x14ac:dyDescent="0.3"/>
    <row r="310" ht="21" customHeight="1" x14ac:dyDescent="0.3"/>
    <row r="311" ht="21" customHeight="1" x14ac:dyDescent="0.3"/>
    <row r="312" ht="21" customHeight="1" x14ac:dyDescent="0.3"/>
    <row r="313" ht="21" customHeight="1" x14ac:dyDescent="0.3"/>
    <row r="314" ht="21" customHeight="1" x14ac:dyDescent="0.3"/>
    <row r="315" ht="21" customHeight="1" x14ac:dyDescent="0.3"/>
    <row r="316" ht="21" customHeight="1" x14ac:dyDescent="0.3"/>
    <row r="317" ht="21" customHeight="1" x14ac:dyDescent="0.3"/>
    <row r="318" ht="21" customHeight="1" x14ac:dyDescent="0.3"/>
    <row r="319" ht="21" customHeight="1" x14ac:dyDescent="0.3"/>
    <row r="320" ht="21" customHeight="1" x14ac:dyDescent="0.3"/>
    <row r="321" ht="21" customHeight="1" x14ac:dyDescent="0.3"/>
    <row r="322" ht="21" customHeight="1" x14ac:dyDescent="0.3"/>
    <row r="323" ht="21" customHeight="1" x14ac:dyDescent="0.3"/>
    <row r="324" ht="21" customHeight="1" x14ac:dyDescent="0.3"/>
    <row r="325" ht="21" customHeight="1" x14ac:dyDescent="0.3"/>
    <row r="326" ht="21" customHeight="1" x14ac:dyDescent="0.3"/>
    <row r="327" ht="21" customHeight="1" x14ac:dyDescent="0.3"/>
    <row r="328" ht="21" customHeight="1" x14ac:dyDescent="0.3"/>
    <row r="329" ht="21" customHeight="1" x14ac:dyDescent="0.3"/>
    <row r="330" ht="21" customHeight="1" x14ac:dyDescent="0.3"/>
    <row r="331" ht="21" customHeight="1" x14ac:dyDescent="0.3"/>
    <row r="332" ht="21" customHeight="1" x14ac:dyDescent="0.3"/>
    <row r="333" ht="21" customHeight="1" x14ac:dyDescent="0.3"/>
    <row r="334" ht="21" customHeight="1" x14ac:dyDescent="0.3"/>
    <row r="335" ht="21" customHeight="1" x14ac:dyDescent="0.3"/>
    <row r="336" ht="21" customHeight="1" x14ac:dyDescent="0.3"/>
    <row r="337" ht="21" customHeight="1" x14ac:dyDescent="0.3"/>
    <row r="338" ht="21" customHeight="1" x14ac:dyDescent="0.3"/>
    <row r="339" ht="21" customHeight="1" x14ac:dyDescent="0.3"/>
    <row r="340" ht="21" customHeight="1" x14ac:dyDescent="0.3"/>
    <row r="341" ht="21" customHeight="1" x14ac:dyDescent="0.3"/>
    <row r="342" ht="21" customHeight="1" x14ac:dyDescent="0.3"/>
    <row r="343" ht="21" customHeight="1" x14ac:dyDescent="0.3"/>
    <row r="344" ht="21" customHeight="1" x14ac:dyDescent="0.3"/>
    <row r="345" ht="21" customHeight="1" x14ac:dyDescent="0.3"/>
    <row r="346" ht="21" customHeight="1" x14ac:dyDescent="0.3"/>
    <row r="347" ht="21" customHeight="1" x14ac:dyDescent="0.3"/>
    <row r="348" ht="21" customHeight="1" x14ac:dyDescent="0.3"/>
    <row r="349" ht="21" customHeight="1" x14ac:dyDescent="0.3"/>
    <row r="350" ht="21" customHeight="1" x14ac:dyDescent="0.3"/>
    <row r="351" ht="21" customHeight="1" x14ac:dyDescent="0.3"/>
    <row r="352" ht="21" customHeight="1" x14ac:dyDescent="0.3"/>
    <row r="353" ht="21" customHeight="1" x14ac:dyDescent="0.3"/>
    <row r="354" ht="21" customHeight="1" x14ac:dyDescent="0.3"/>
    <row r="355" ht="21" customHeight="1" x14ac:dyDescent="0.3"/>
    <row r="356" ht="21" customHeight="1" x14ac:dyDescent="0.3"/>
    <row r="357" ht="21" customHeight="1" x14ac:dyDescent="0.3"/>
    <row r="358" ht="21" customHeight="1" x14ac:dyDescent="0.3"/>
    <row r="359" ht="21" customHeight="1" x14ac:dyDescent="0.3"/>
    <row r="360" ht="21" customHeight="1" x14ac:dyDescent="0.3"/>
    <row r="361" ht="21" customHeight="1" x14ac:dyDescent="0.3"/>
    <row r="362" ht="21" customHeight="1" x14ac:dyDescent="0.3"/>
    <row r="363" ht="21" customHeight="1" x14ac:dyDescent="0.3"/>
    <row r="364" ht="21" customHeight="1" x14ac:dyDescent="0.3"/>
    <row r="365" ht="21" customHeight="1" x14ac:dyDescent="0.3"/>
    <row r="366" ht="21" customHeight="1" x14ac:dyDescent="0.3"/>
    <row r="367" ht="21" customHeight="1" x14ac:dyDescent="0.3"/>
    <row r="368" ht="21" customHeight="1" x14ac:dyDescent="0.3"/>
    <row r="369" ht="21" customHeight="1" x14ac:dyDescent="0.3"/>
    <row r="370" ht="21" customHeight="1" x14ac:dyDescent="0.3"/>
    <row r="371" ht="21" customHeight="1" x14ac:dyDescent="0.3"/>
    <row r="372" ht="21" customHeight="1" x14ac:dyDescent="0.3"/>
    <row r="373" ht="21" customHeight="1" x14ac:dyDescent="0.3"/>
    <row r="374" ht="21" customHeight="1" x14ac:dyDescent="0.3"/>
    <row r="375" ht="21" customHeight="1" x14ac:dyDescent="0.3"/>
    <row r="376" ht="21" customHeight="1" x14ac:dyDescent="0.3"/>
    <row r="377" ht="21" customHeight="1" x14ac:dyDescent="0.3"/>
    <row r="378" ht="21" customHeight="1" x14ac:dyDescent="0.3"/>
    <row r="379" ht="21" customHeight="1" x14ac:dyDescent="0.3"/>
    <row r="380" ht="21" customHeight="1" x14ac:dyDescent="0.3"/>
    <row r="381" ht="21" customHeight="1" x14ac:dyDescent="0.3"/>
    <row r="382" ht="21" customHeight="1" x14ac:dyDescent="0.3"/>
    <row r="383" ht="21" customHeight="1" x14ac:dyDescent="0.3"/>
    <row r="384" ht="21" customHeight="1" x14ac:dyDescent="0.3"/>
    <row r="385" ht="21" customHeight="1" x14ac:dyDescent="0.3"/>
    <row r="386" ht="21" customHeight="1" x14ac:dyDescent="0.3"/>
    <row r="387" ht="21" customHeight="1" x14ac:dyDescent="0.3"/>
    <row r="388" ht="21" customHeight="1" x14ac:dyDescent="0.3"/>
    <row r="389" ht="21" customHeight="1" x14ac:dyDescent="0.3"/>
    <row r="390" ht="21" customHeight="1" x14ac:dyDescent="0.3"/>
    <row r="391" ht="21" customHeight="1" x14ac:dyDescent="0.3"/>
    <row r="392" ht="21" customHeight="1" x14ac:dyDescent="0.3"/>
    <row r="393" ht="21" customHeight="1" x14ac:dyDescent="0.3"/>
    <row r="394" ht="21" customHeight="1" x14ac:dyDescent="0.3"/>
    <row r="395" ht="21" customHeight="1" x14ac:dyDescent="0.3"/>
    <row r="396" ht="21" customHeight="1" x14ac:dyDescent="0.3"/>
    <row r="397" ht="21" customHeight="1" x14ac:dyDescent="0.3"/>
    <row r="398" ht="21" customHeight="1" x14ac:dyDescent="0.3"/>
    <row r="399" ht="21" customHeight="1" x14ac:dyDescent="0.3"/>
    <row r="400" ht="21" customHeight="1" x14ac:dyDescent="0.3"/>
    <row r="401" ht="21" customHeight="1" x14ac:dyDescent="0.3"/>
    <row r="402" ht="21" customHeight="1" x14ac:dyDescent="0.3"/>
    <row r="403" ht="21" customHeight="1" x14ac:dyDescent="0.3"/>
    <row r="404" ht="21" customHeight="1" x14ac:dyDescent="0.3"/>
    <row r="405" ht="21" customHeight="1" x14ac:dyDescent="0.3"/>
    <row r="406" ht="21" customHeight="1" x14ac:dyDescent="0.3"/>
    <row r="407" ht="21" customHeight="1" x14ac:dyDescent="0.3"/>
    <row r="408" ht="21" customHeight="1" x14ac:dyDescent="0.3"/>
    <row r="409" ht="21" customHeight="1" x14ac:dyDescent="0.3"/>
    <row r="410" ht="21" customHeight="1" x14ac:dyDescent="0.3"/>
    <row r="411" ht="21" customHeight="1" x14ac:dyDescent="0.3"/>
    <row r="412" ht="21" customHeight="1" x14ac:dyDescent="0.3"/>
    <row r="413" ht="21" customHeight="1" x14ac:dyDescent="0.3"/>
    <row r="414" ht="21" customHeight="1" x14ac:dyDescent="0.3"/>
    <row r="415" ht="21" customHeight="1" x14ac:dyDescent="0.3"/>
    <row r="416" ht="21" customHeight="1" x14ac:dyDescent="0.3"/>
    <row r="417" ht="21" customHeight="1" x14ac:dyDescent="0.3"/>
    <row r="418" ht="21" customHeight="1" x14ac:dyDescent="0.3"/>
    <row r="419" ht="21" customHeight="1" x14ac:dyDescent="0.3"/>
    <row r="420" ht="21" customHeight="1" x14ac:dyDescent="0.3"/>
    <row r="421" ht="21" customHeight="1" x14ac:dyDescent="0.3"/>
    <row r="422" ht="21" customHeight="1" x14ac:dyDescent="0.3"/>
    <row r="423" ht="21" customHeight="1" x14ac:dyDescent="0.3"/>
    <row r="424" ht="21" customHeight="1" x14ac:dyDescent="0.3"/>
    <row r="425" ht="21" customHeight="1" x14ac:dyDescent="0.3"/>
    <row r="426" ht="21" customHeight="1" x14ac:dyDescent="0.3"/>
    <row r="427" ht="21" customHeight="1" x14ac:dyDescent="0.3"/>
    <row r="428" ht="21" customHeight="1" x14ac:dyDescent="0.3"/>
    <row r="429" ht="21" customHeight="1" x14ac:dyDescent="0.3"/>
    <row r="430" ht="21" customHeight="1" x14ac:dyDescent="0.3"/>
    <row r="431" ht="21" customHeight="1" x14ac:dyDescent="0.3"/>
    <row r="432" ht="21" customHeight="1" x14ac:dyDescent="0.3"/>
    <row r="433" ht="21" customHeight="1" x14ac:dyDescent="0.3"/>
    <row r="434" ht="21" customHeight="1" x14ac:dyDescent="0.3"/>
    <row r="435" ht="21" customHeight="1" x14ac:dyDescent="0.3"/>
    <row r="436" ht="21" customHeight="1" x14ac:dyDescent="0.3"/>
    <row r="437" ht="21" customHeight="1" x14ac:dyDescent="0.3"/>
    <row r="438" ht="21" customHeight="1" x14ac:dyDescent="0.3"/>
    <row r="439" ht="21" customHeight="1" x14ac:dyDescent="0.3"/>
    <row r="440" ht="21" customHeight="1" x14ac:dyDescent="0.3"/>
    <row r="441" ht="21" customHeight="1" x14ac:dyDescent="0.3"/>
    <row r="442" ht="21" customHeight="1" x14ac:dyDescent="0.3"/>
    <row r="443" ht="21" customHeight="1" x14ac:dyDescent="0.3"/>
    <row r="444" ht="21" customHeight="1" x14ac:dyDescent="0.3"/>
    <row r="445" ht="21" customHeight="1" x14ac:dyDescent="0.3"/>
    <row r="446" ht="21" customHeight="1" x14ac:dyDescent="0.3"/>
    <row r="447" ht="21" customHeight="1" x14ac:dyDescent="0.3"/>
    <row r="448" ht="21" customHeight="1" x14ac:dyDescent="0.3"/>
    <row r="449" ht="21" customHeight="1" x14ac:dyDescent="0.3"/>
    <row r="450" ht="21" customHeight="1" x14ac:dyDescent="0.3"/>
    <row r="451" ht="21" customHeight="1" x14ac:dyDescent="0.3"/>
    <row r="452" ht="21" customHeight="1" x14ac:dyDescent="0.3"/>
    <row r="453" ht="21" customHeight="1" x14ac:dyDescent="0.3"/>
    <row r="454" ht="21" customHeight="1" x14ac:dyDescent="0.3"/>
    <row r="455" ht="21" customHeight="1" x14ac:dyDescent="0.3"/>
    <row r="456" ht="21" customHeight="1" x14ac:dyDescent="0.3"/>
    <row r="457" ht="21" customHeight="1" x14ac:dyDescent="0.3"/>
    <row r="458" ht="21" customHeight="1" x14ac:dyDescent="0.3"/>
    <row r="459" ht="21" customHeight="1" x14ac:dyDescent="0.3"/>
    <row r="460" ht="21" customHeight="1" x14ac:dyDescent="0.3"/>
    <row r="461" ht="21" customHeight="1" x14ac:dyDescent="0.3"/>
    <row r="462" ht="21" customHeight="1" x14ac:dyDescent="0.3"/>
    <row r="463" ht="21" customHeight="1" x14ac:dyDescent="0.3"/>
    <row r="464" ht="21" customHeight="1" x14ac:dyDescent="0.3"/>
    <row r="465" ht="21" customHeight="1" x14ac:dyDescent="0.3"/>
    <row r="466" ht="21" customHeight="1" x14ac:dyDescent="0.3"/>
    <row r="467" ht="21" customHeight="1" x14ac:dyDescent="0.3"/>
    <row r="468" ht="21" customHeight="1" x14ac:dyDescent="0.3"/>
    <row r="469" ht="21" customHeight="1" x14ac:dyDescent="0.3"/>
    <row r="470" ht="21" customHeight="1" x14ac:dyDescent="0.3"/>
    <row r="471" ht="21" customHeight="1" x14ac:dyDescent="0.3"/>
    <row r="472" ht="21" customHeight="1" x14ac:dyDescent="0.3"/>
    <row r="473" ht="21" customHeight="1" x14ac:dyDescent="0.3"/>
    <row r="474" ht="21" customHeight="1" x14ac:dyDescent="0.3"/>
    <row r="475" ht="21" customHeight="1" x14ac:dyDescent="0.3"/>
    <row r="476" ht="21" customHeight="1" x14ac:dyDescent="0.3"/>
    <row r="477" ht="21" customHeight="1" x14ac:dyDescent="0.3"/>
    <row r="478" ht="21" customHeight="1" x14ac:dyDescent="0.3"/>
    <row r="479" ht="21" customHeight="1" x14ac:dyDescent="0.3"/>
    <row r="480" ht="21" customHeight="1" x14ac:dyDescent="0.3"/>
    <row r="481" ht="21" customHeight="1" x14ac:dyDescent="0.3"/>
    <row r="482" ht="21" customHeight="1" x14ac:dyDescent="0.3"/>
    <row r="483" ht="21" customHeight="1" x14ac:dyDescent="0.3"/>
    <row r="484" ht="21" customHeight="1" x14ac:dyDescent="0.3"/>
    <row r="485" ht="21" customHeight="1" x14ac:dyDescent="0.3"/>
    <row r="486" ht="21" customHeight="1" x14ac:dyDescent="0.3"/>
    <row r="487" ht="21" customHeight="1" x14ac:dyDescent="0.3"/>
    <row r="488" ht="21" customHeight="1" x14ac:dyDescent="0.3"/>
    <row r="489" ht="21" customHeight="1" x14ac:dyDescent="0.3"/>
    <row r="490" ht="21" customHeight="1" x14ac:dyDescent="0.3"/>
    <row r="491" ht="21" customHeight="1" x14ac:dyDescent="0.3"/>
    <row r="492" ht="21" customHeight="1" x14ac:dyDescent="0.3"/>
    <row r="493" ht="21" customHeight="1" x14ac:dyDescent="0.3"/>
    <row r="494" ht="21" customHeight="1" x14ac:dyDescent="0.3"/>
    <row r="495" ht="21" customHeight="1" x14ac:dyDescent="0.3"/>
    <row r="496" ht="21" customHeight="1" x14ac:dyDescent="0.3"/>
    <row r="497" ht="21" customHeight="1" x14ac:dyDescent="0.3"/>
    <row r="498" ht="21" customHeight="1" x14ac:dyDescent="0.3"/>
    <row r="499" ht="21" customHeight="1" x14ac:dyDescent="0.3"/>
    <row r="500" ht="21" customHeight="1" x14ac:dyDescent="0.3"/>
    <row r="501" ht="21" customHeight="1" x14ac:dyDescent="0.3"/>
    <row r="502" ht="21" customHeight="1" x14ac:dyDescent="0.3"/>
    <row r="503" ht="21" customHeight="1" x14ac:dyDescent="0.3"/>
    <row r="504" ht="21" customHeight="1" x14ac:dyDescent="0.3"/>
    <row r="505" ht="21" customHeight="1" x14ac:dyDescent="0.3"/>
    <row r="506" ht="21" customHeight="1" x14ac:dyDescent="0.3"/>
    <row r="507" ht="21" customHeight="1" x14ac:dyDescent="0.3"/>
    <row r="508" ht="21" customHeight="1" x14ac:dyDescent="0.3"/>
    <row r="509" ht="21" customHeight="1" x14ac:dyDescent="0.3"/>
    <row r="510" ht="21" customHeight="1" x14ac:dyDescent="0.3"/>
    <row r="511" ht="21" customHeight="1" x14ac:dyDescent="0.3"/>
    <row r="512" ht="21" customHeight="1" x14ac:dyDescent="0.3"/>
    <row r="513" ht="21" customHeight="1" x14ac:dyDescent="0.3"/>
    <row r="514" ht="21" customHeight="1" x14ac:dyDescent="0.3"/>
    <row r="515" ht="21" customHeight="1" x14ac:dyDescent="0.3"/>
    <row r="516" ht="21" customHeight="1" x14ac:dyDescent="0.3"/>
    <row r="517" ht="21" customHeight="1" x14ac:dyDescent="0.3"/>
    <row r="518" ht="21" customHeight="1" x14ac:dyDescent="0.3"/>
    <row r="519" ht="21" customHeight="1" x14ac:dyDescent="0.3"/>
    <row r="520" ht="21" customHeight="1" x14ac:dyDescent="0.3"/>
    <row r="521" ht="21" customHeight="1" x14ac:dyDescent="0.3"/>
    <row r="522" ht="21" customHeight="1" x14ac:dyDescent="0.3"/>
    <row r="523" ht="21" customHeight="1" x14ac:dyDescent="0.3"/>
    <row r="524" ht="21" customHeight="1" x14ac:dyDescent="0.3"/>
    <row r="525" ht="21" customHeight="1" x14ac:dyDescent="0.3"/>
    <row r="526" ht="21" customHeight="1" x14ac:dyDescent="0.3"/>
    <row r="527" ht="21" customHeight="1" x14ac:dyDescent="0.3"/>
    <row r="528" ht="21" customHeight="1" x14ac:dyDescent="0.3"/>
    <row r="529" ht="21" customHeight="1" x14ac:dyDescent="0.3"/>
    <row r="530" ht="21" customHeight="1" x14ac:dyDescent="0.3"/>
    <row r="531" ht="21" customHeight="1" x14ac:dyDescent="0.3"/>
    <row r="532" ht="21" customHeight="1" x14ac:dyDescent="0.3"/>
    <row r="533" ht="21" customHeight="1" x14ac:dyDescent="0.3"/>
    <row r="534" ht="21" customHeight="1" x14ac:dyDescent="0.3"/>
    <row r="535" ht="21" customHeight="1" x14ac:dyDescent="0.3"/>
    <row r="536" ht="21" customHeight="1" x14ac:dyDescent="0.3"/>
    <row r="537" ht="21" customHeight="1" x14ac:dyDescent="0.3"/>
    <row r="538" ht="21" customHeight="1" x14ac:dyDescent="0.3"/>
    <row r="539" ht="21" customHeight="1" x14ac:dyDescent="0.3"/>
    <row r="540" ht="21" customHeight="1" x14ac:dyDescent="0.3"/>
    <row r="541" ht="21" customHeight="1" x14ac:dyDescent="0.3"/>
    <row r="542" ht="21" customHeight="1" x14ac:dyDescent="0.3"/>
    <row r="543" ht="21" customHeight="1" x14ac:dyDescent="0.3"/>
    <row r="544" ht="21" customHeight="1" x14ac:dyDescent="0.3"/>
    <row r="545" ht="21" customHeight="1" x14ac:dyDescent="0.3"/>
    <row r="546" ht="21" customHeight="1" x14ac:dyDescent="0.3"/>
    <row r="547" ht="21" customHeight="1" x14ac:dyDescent="0.3"/>
    <row r="548" ht="21" customHeight="1" x14ac:dyDescent="0.3"/>
    <row r="549" ht="21" customHeight="1" x14ac:dyDescent="0.3"/>
    <row r="550" ht="21" customHeight="1" x14ac:dyDescent="0.3"/>
    <row r="551" ht="21" customHeight="1" x14ac:dyDescent="0.3"/>
    <row r="552" ht="21" customHeight="1" x14ac:dyDescent="0.3"/>
    <row r="553" ht="21" customHeight="1" x14ac:dyDescent="0.3"/>
    <row r="554" ht="21" customHeight="1" x14ac:dyDescent="0.3"/>
    <row r="555" ht="21" customHeight="1" x14ac:dyDescent="0.3"/>
    <row r="556" ht="21" customHeight="1" x14ac:dyDescent="0.3"/>
    <row r="557" ht="21" customHeight="1" x14ac:dyDescent="0.3"/>
    <row r="558" ht="21" customHeight="1" x14ac:dyDescent="0.3"/>
    <row r="559" ht="21" customHeight="1" x14ac:dyDescent="0.3"/>
    <row r="560" ht="21" customHeight="1" x14ac:dyDescent="0.3"/>
    <row r="561" ht="21" customHeight="1" x14ac:dyDescent="0.3"/>
    <row r="562" ht="21" customHeight="1" x14ac:dyDescent="0.3"/>
    <row r="563" ht="21" customHeight="1" x14ac:dyDescent="0.3"/>
    <row r="564" ht="21" customHeight="1" x14ac:dyDescent="0.3"/>
    <row r="565" ht="21" customHeight="1" x14ac:dyDescent="0.3"/>
    <row r="566" ht="21" customHeight="1" x14ac:dyDescent="0.3"/>
    <row r="567" ht="21" customHeight="1" x14ac:dyDescent="0.3"/>
    <row r="568" ht="21" customHeight="1" x14ac:dyDescent="0.3"/>
    <row r="569" ht="21" customHeight="1" x14ac:dyDescent="0.3"/>
    <row r="570" ht="21" customHeight="1" x14ac:dyDescent="0.3"/>
    <row r="571" ht="21" customHeight="1" x14ac:dyDescent="0.3"/>
    <row r="572" ht="21" customHeight="1" x14ac:dyDescent="0.3"/>
    <row r="573" ht="21" customHeight="1" x14ac:dyDescent="0.3"/>
    <row r="574" ht="21" customHeight="1" x14ac:dyDescent="0.3"/>
    <row r="575" ht="21" customHeight="1" x14ac:dyDescent="0.3"/>
    <row r="576" ht="21" customHeight="1" x14ac:dyDescent="0.3"/>
    <row r="577" ht="21" customHeight="1" x14ac:dyDescent="0.3"/>
    <row r="578" ht="21" customHeight="1" x14ac:dyDescent="0.3"/>
    <row r="579" ht="21" customHeight="1" x14ac:dyDescent="0.3"/>
    <row r="580" ht="21" customHeight="1" x14ac:dyDescent="0.3"/>
    <row r="581" ht="21" customHeight="1" x14ac:dyDescent="0.3"/>
    <row r="582" ht="21" customHeight="1" x14ac:dyDescent="0.3"/>
    <row r="583" ht="21" customHeight="1" x14ac:dyDescent="0.3"/>
    <row r="584" ht="21" customHeight="1" x14ac:dyDescent="0.3"/>
    <row r="585" ht="21" customHeight="1" x14ac:dyDescent="0.3"/>
    <row r="586" ht="21" customHeight="1" x14ac:dyDescent="0.3"/>
    <row r="587" ht="21" customHeight="1" x14ac:dyDescent="0.3"/>
    <row r="588" ht="21" customHeight="1" x14ac:dyDescent="0.3"/>
    <row r="589" ht="21" customHeight="1" x14ac:dyDescent="0.3"/>
    <row r="590" ht="21" customHeight="1" x14ac:dyDescent="0.3"/>
    <row r="591" ht="21" customHeight="1" x14ac:dyDescent="0.3"/>
    <row r="592" ht="21" customHeight="1" x14ac:dyDescent="0.3"/>
    <row r="593" ht="21" customHeight="1" x14ac:dyDescent="0.3"/>
    <row r="594" ht="21" customHeight="1" x14ac:dyDescent="0.3"/>
    <row r="595" ht="21" customHeight="1" x14ac:dyDescent="0.3"/>
    <row r="596" ht="21" customHeight="1" x14ac:dyDescent="0.3"/>
    <row r="597" ht="21" customHeight="1" x14ac:dyDescent="0.3"/>
    <row r="598" ht="21" customHeight="1" x14ac:dyDescent="0.3"/>
    <row r="599" ht="21" customHeight="1" x14ac:dyDescent="0.3"/>
    <row r="600" ht="21" customHeight="1" x14ac:dyDescent="0.3"/>
    <row r="601" ht="21" customHeight="1" x14ac:dyDescent="0.3"/>
    <row r="602" ht="21" customHeight="1" x14ac:dyDescent="0.3"/>
    <row r="603" ht="21" customHeight="1" x14ac:dyDescent="0.3"/>
    <row r="604" ht="21" customHeight="1" x14ac:dyDescent="0.3"/>
    <row r="605" ht="21" customHeight="1" x14ac:dyDescent="0.3"/>
    <row r="606" ht="21" customHeight="1" x14ac:dyDescent="0.3"/>
    <row r="607" ht="21" customHeight="1" x14ac:dyDescent="0.3"/>
    <row r="608" ht="21" customHeight="1" x14ac:dyDescent="0.3"/>
    <row r="609" ht="21" customHeight="1" x14ac:dyDescent="0.3"/>
    <row r="610" ht="21" customHeight="1" x14ac:dyDescent="0.3"/>
    <row r="611" ht="21" customHeight="1" x14ac:dyDescent="0.3"/>
    <row r="612" ht="21" customHeight="1" x14ac:dyDescent="0.3"/>
    <row r="613" ht="21" customHeight="1" x14ac:dyDescent="0.3"/>
    <row r="614" ht="21" customHeight="1" x14ac:dyDescent="0.3"/>
    <row r="615" ht="21" customHeight="1" x14ac:dyDescent="0.3"/>
    <row r="616" ht="21" customHeight="1" x14ac:dyDescent="0.3"/>
    <row r="617" ht="21" customHeight="1" x14ac:dyDescent="0.3"/>
    <row r="618" ht="21" customHeight="1" x14ac:dyDescent="0.3"/>
    <row r="619" ht="21" customHeight="1" x14ac:dyDescent="0.3"/>
    <row r="620" ht="21" customHeight="1" x14ac:dyDescent="0.3"/>
    <row r="621" ht="21" customHeight="1" x14ac:dyDescent="0.3"/>
    <row r="622" ht="21" customHeight="1" x14ac:dyDescent="0.3"/>
    <row r="623" ht="21" customHeight="1" x14ac:dyDescent="0.3"/>
    <row r="624" ht="21" customHeight="1" x14ac:dyDescent="0.3"/>
    <row r="625" ht="21" customHeight="1" x14ac:dyDescent="0.3"/>
    <row r="626" ht="21" customHeight="1" x14ac:dyDescent="0.3"/>
    <row r="627" ht="21" customHeight="1" x14ac:dyDescent="0.3"/>
    <row r="628" ht="21" customHeight="1" x14ac:dyDescent="0.3"/>
    <row r="629" ht="21" customHeight="1" x14ac:dyDescent="0.3"/>
    <row r="630" ht="21" customHeight="1" x14ac:dyDescent="0.3"/>
    <row r="631" ht="21" customHeight="1" x14ac:dyDescent="0.3"/>
    <row r="632" ht="21" customHeight="1" x14ac:dyDescent="0.3"/>
    <row r="633" ht="21" customHeight="1" x14ac:dyDescent="0.3"/>
    <row r="634" ht="21" customHeight="1" x14ac:dyDescent="0.3"/>
    <row r="635" ht="21" customHeight="1" x14ac:dyDescent="0.3"/>
    <row r="636" ht="21" customHeight="1" x14ac:dyDescent="0.3"/>
    <row r="637" ht="21" customHeight="1" x14ac:dyDescent="0.3"/>
    <row r="638" ht="21" customHeight="1" x14ac:dyDescent="0.3"/>
    <row r="639" ht="21" customHeight="1" x14ac:dyDescent="0.3"/>
    <row r="640" ht="21" customHeight="1" x14ac:dyDescent="0.3"/>
    <row r="641" ht="21" customHeight="1" x14ac:dyDescent="0.3"/>
    <row r="642" ht="21" customHeight="1" x14ac:dyDescent="0.3"/>
    <row r="643" ht="21" customHeight="1" x14ac:dyDescent="0.3"/>
    <row r="644" ht="21" customHeight="1" x14ac:dyDescent="0.3"/>
    <row r="645" ht="21" customHeight="1" x14ac:dyDescent="0.3"/>
    <row r="646" ht="21" customHeight="1" x14ac:dyDescent="0.3"/>
    <row r="647" ht="21" customHeight="1" x14ac:dyDescent="0.3"/>
    <row r="648" ht="21" customHeight="1" x14ac:dyDescent="0.3"/>
    <row r="649" ht="21" customHeight="1" x14ac:dyDescent="0.3"/>
    <row r="650" ht="21" customHeight="1" x14ac:dyDescent="0.3"/>
    <row r="651" ht="21" customHeight="1" x14ac:dyDescent="0.3"/>
    <row r="652" ht="21" customHeight="1" x14ac:dyDescent="0.3"/>
    <row r="653" ht="21" customHeight="1" x14ac:dyDescent="0.3"/>
    <row r="654" ht="21" customHeight="1" x14ac:dyDescent="0.3"/>
    <row r="655" ht="21" customHeight="1" x14ac:dyDescent="0.3"/>
    <row r="656" ht="21" customHeight="1" x14ac:dyDescent="0.3"/>
    <row r="657" ht="21" customHeight="1" x14ac:dyDescent="0.3"/>
    <row r="658" ht="21" customHeight="1" x14ac:dyDescent="0.3"/>
    <row r="659" ht="21" customHeight="1" x14ac:dyDescent="0.3"/>
    <row r="660" ht="21" customHeight="1" x14ac:dyDescent="0.3"/>
    <row r="661" ht="21" customHeight="1" x14ac:dyDescent="0.3"/>
    <row r="662" ht="21" customHeight="1" x14ac:dyDescent="0.3"/>
    <row r="663" ht="21" customHeight="1" x14ac:dyDescent="0.3"/>
    <row r="664" ht="21" customHeight="1" x14ac:dyDescent="0.3"/>
    <row r="665" ht="21" customHeight="1" x14ac:dyDescent="0.3"/>
    <row r="666" ht="21" customHeight="1" x14ac:dyDescent="0.3"/>
    <row r="667" ht="21" customHeight="1" x14ac:dyDescent="0.3"/>
    <row r="668" ht="21" customHeight="1" x14ac:dyDescent="0.3"/>
    <row r="669" ht="21" customHeight="1" x14ac:dyDescent="0.3"/>
    <row r="670" ht="21" customHeight="1" x14ac:dyDescent="0.3"/>
    <row r="671" ht="21" customHeight="1" x14ac:dyDescent="0.3"/>
    <row r="672" ht="21" customHeight="1" x14ac:dyDescent="0.3"/>
    <row r="673" ht="21" customHeight="1" x14ac:dyDescent="0.3"/>
    <row r="674" ht="21" customHeight="1" x14ac:dyDescent="0.3"/>
    <row r="675" ht="21" customHeight="1" x14ac:dyDescent="0.3"/>
    <row r="676" ht="21" customHeight="1" x14ac:dyDescent="0.3"/>
    <row r="677" ht="21" customHeight="1" x14ac:dyDescent="0.3"/>
    <row r="678" ht="21" customHeight="1" x14ac:dyDescent="0.3"/>
    <row r="679" ht="21" customHeight="1" x14ac:dyDescent="0.3"/>
    <row r="680" ht="21" customHeight="1" x14ac:dyDescent="0.3"/>
    <row r="681" ht="21" customHeight="1" x14ac:dyDescent="0.3"/>
    <row r="682" ht="21" customHeight="1" x14ac:dyDescent="0.3"/>
    <row r="683" ht="21" customHeight="1" x14ac:dyDescent="0.3"/>
    <row r="684" ht="21" customHeight="1" x14ac:dyDescent="0.3"/>
    <row r="685" ht="21" customHeight="1" x14ac:dyDescent="0.3"/>
    <row r="686" ht="21" customHeight="1" x14ac:dyDescent="0.3"/>
    <row r="687" ht="21" customHeight="1" x14ac:dyDescent="0.3"/>
    <row r="688" ht="21" customHeight="1" x14ac:dyDescent="0.3"/>
    <row r="689" ht="21" customHeight="1" x14ac:dyDescent="0.3"/>
    <row r="690" ht="21" customHeight="1" x14ac:dyDescent="0.3"/>
    <row r="691" ht="21" customHeight="1" x14ac:dyDescent="0.3"/>
    <row r="692" ht="21" customHeight="1" x14ac:dyDescent="0.3"/>
    <row r="693" ht="21" customHeight="1" x14ac:dyDescent="0.3"/>
    <row r="694" ht="21" customHeight="1" x14ac:dyDescent="0.3"/>
    <row r="695" ht="21" customHeight="1" x14ac:dyDescent="0.3"/>
    <row r="696" ht="21" customHeight="1" x14ac:dyDescent="0.3"/>
    <row r="697" ht="21" customHeight="1" x14ac:dyDescent="0.3"/>
    <row r="698" ht="21" customHeight="1" x14ac:dyDescent="0.3"/>
    <row r="699" ht="21" customHeight="1" x14ac:dyDescent="0.3"/>
    <row r="700" ht="21" customHeight="1" x14ac:dyDescent="0.3"/>
    <row r="701" ht="21" customHeight="1" x14ac:dyDescent="0.3"/>
    <row r="702" ht="21" customHeight="1" x14ac:dyDescent="0.3"/>
    <row r="703" ht="21" customHeight="1" x14ac:dyDescent="0.3"/>
    <row r="704" ht="21" customHeight="1" x14ac:dyDescent="0.3"/>
    <row r="705" ht="21" customHeight="1" x14ac:dyDescent="0.3"/>
    <row r="706" ht="21" customHeight="1" x14ac:dyDescent="0.3"/>
    <row r="707" ht="21" customHeight="1" x14ac:dyDescent="0.3"/>
    <row r="708" ht="21" customHeight="1" x14ac:dyDescent="0.3"/>
    <row r="709" ht="21" customHeight="1" x14ac:dyDescent="0.3"/>
    <row r="710" ht="21" customHeight="1" x14ac:dyDescent="0.3"/>
    <row r="711" ht="21" customHeight="1" x14ac:dyDescent="0.3"/>
    <row r="712" ht="21" customHeight="1" x14ac:dyDescent="0.3"/>
    <row r="713" ht="21" customHeight="1" x14ac:dyDescent="0.3"/>
    <row r="714" ht="21" customHeight="1" x14ac:dyDescent="0.3"/>
    <row r="715" ht="21" customHeight="1" x14ac:dyDescent="0.3"/>
    <row r="716" ht="21" customHeight="1" x14ac:dyDescent="0.3"/>
    <row r="717" ht="21" customHeight="1" x14ac:dyDescent="0.3"/>
    <row r="718" ht="21" customHeight="1" x14ac:dyDescent="0.3"/>
    <row r="719" ht="21" customHeight="1" x14ac:dyDescent="0.3"/>
    <row r="720" ht="21" customHeight="1" x14ac:dyDescent="0.3"/>
    <row r="721" ht="21" customHeight="1" x14ac:dyDescent="0.3"/>
    <row r="722" ht="21" customHeight="1" x14ac:dyDescent="0.3"/>
    <row r="723" ht="21" customHeight="1" x14ac:dyDescent="0.3"/>
    <row r="724" ht="21" customHeight="1" x14ac:dyDescent="0.3"/>
    <row r="725" ht="21" customHeight="1" x14ac:dyDescent="0.3"/>
    <row r="726" ht="21" customHeight="1" x14ac:dyDescent="0.3"/>
    <row r="727" ht="21" customHeight="1" x14ac:dyDescent="0.3"/>
    <row r="728" ht="21" customHeight="1" x14ac:dyDescent="0.3"/>
    <row r="729" ht="21" customHeight="1" x14ac:dyDescent="0.3"/>
    <row r="730" ht="21" customHeight="1" x14ac:dyDescent="0.3"/>
    <row r="731" ht="21" customHeight="1" x14ac:dyDescent="0.3"/>
    <row r="732" ht="21" customHeight="1" x14ac:dyDescent="0.3"/>
    <row r="733" ht="21" customHeight="1" x14ac:dyDescent="0.3"/>
    <row r="734" ht="21" customHeight="1" x14ac:dyDescent="0.3"/>
    <row r="735" ht="21" customHeight="1" x14ac:dyDescent="0.3"/>
    <row r="736" ht="21" customHeight="1" x14ac:dyDescent="0.3"/>
    <row r="737" ht="21" customHeight="1" x14ac:dyDescent="0.3"/>
    <row r="738" ht="21" customHeight="1" x14ac:dyDescent="0.3"/>
    <row r="739" ht="21" customHeight="1" x14ac:dyDescent="0.3"/>
    <row r="740" ht="21" customHeight="1" x14ac:dyDescent="0.3"/>
    <row r="741" ht="21" customHeight="1" x14ac:dyDescent="0.3"/>
    <row r="742" ht="21" customHeight="1" x14ac:dyDescent="0.3"/>
    <row r="743" ht="21" customHeight="1" x14ac:dyDescent="0.3"/>
    <row r="744" ht="21" customHeight="1" x14ac:dyDescent="0.3"/>
    <row r="745" ht="21" customHeight="1" x14ac:dyDescent="0.3"/>
    <row r="746" ht="21" customHeight="1" x14ac:dyDescent="0.3"/>
    <row r="747" ht="21" customHeight="1" x14ac:dyDescent="0.3"/>
    <row r="748" ht="21" customHeight="1" x14ac:dyDescent="0.3"/>
    <row r="749" ht="21" customHeight="1" x14ac:dyDescent="0.3"/>
    <row r="750" ht="21" customHeight="1" x14ac:dyDescent="0.3"/>
    <row r="751" ht="21" customHeight="1" x14ac:dyDescent="0.3"/>
    <row r="752" ht="21" customHeight="1" x14ac:dyDescent="0.3"/>
    <row r="753" ht="21" customHeight="1" x14ac:dyDescent="0.3"/>
    <row r="754" ht="21" customHeight="1" x14ac:dyDescent="0.3"/>
    <row r="755" ht="21" customHeight="1" x14ac:dyDescent="0.3"/>
    <row r="756" ht="21" customHeight="1" x14ac:dyDescent="0.3"/>
    <row r="757" ht="21" customHeight="1" x14ac:dyDescent="0.3"/>
    <row r="758" ht="21" customHeight="1" x14ac:dyDescent="0.3"/>
    <row r="759" ht="21" customHeight="1" x14ac:dyDescent="0.3"/>
    <row r="760" ht="21" customHeight="1" x14ac:dyDescent="0.3"/>
    <row r="761" ht="21" customHeight="1" x14ac:dyDescent="0.3"/>
    <row r="762" ht="21" customHeight="1" x14ac:dyDescent="0.3"/>
    <row r="763" ht="21" customHeight="1" x14ac:dyDescent="0.3"/>
    <row r="764" ht="21" customHeight="1" x14ac:dyDescent="0.3"/>
    <row r="765" ht="21" customHeight="1" x14ac:dyDescent="0.3"/>
    <row r="766" ht="21" customHeight="1" x14ac:dyDescent="0.3"/>
    <row r="767" ht="21" customHeight="1" x14ac:dyDescent="0.3"/>
    <row r="768" ht="21" customHeight="1" x14ac:dyDescent="0.3"/>
    <row r="769" ht="21" customHeight="1" x14ac:dyDescent="0.3"/>
    <row r="770" ht="21" customHeight="1" x14ac:dyDescent="0.3"/>
    <row r="771" ht="21" customHeight="1" x14ac:dyDescent="0.3"/>
    <row r="772" ht="21" customHeight="1" x14ac:dyDescent="0.3"/>
    <row r="773" ht="21" customHeight="1" x14ac:dyDescent="0.3"/>
    <row r="774" ht="21" customHeight="1" x14ac:dyDescent="0.3"/>
    <row r="775" ht="21" customHeight="1" x14ac:dyDescent="0.3"/>
    <row r="776" ht="21" customHeight="1" x14ac:dyDescent="0.3"/>
    <row r="777" ht="21" customHeight="1" x14ac:dyDescent="0.3"/>
    <row r="778" ht="21" customHeight="1" x14ac:dyDescent="0.3"/>
    <row r="779" ht="21" customHeight="1" x14ac:dyDescent="0.3"/>
    <row r="780" ht="21" customHeight="1" x14ac:dyDescent="0.3"/>
    <row r="781" ht="21" customHeight="1" x14ac:dyDescent="0.3"/>
    <row r="782" ht="21" customHeight="1" x14ac:dyDescent="0.3"/>
    <row r="783" ht="21" customHeight="1" x14ac:dyDescent="0.3"/>
    <row r="784" ht="21" customHeight="1" x14ac:dyDescent="0.3"/>
    <row r="785" ht="21" customHeight="1" x14ac:dyDescent="0.3"/>
    <row r="786" ht="21" customHeight="1" x14ac:dyDescent="0.3"/>
    <row r="787" ht="21" customHeight="1" x14ac:dyDescent="0.3"/>
    <row r="788" ht="21" customHeight="1" x14ac:dyDescent="0.3"/>
    <row r="789" ht="21" customHeight="1" x14ac:dyDescent="0.3"/>
    <row r="790" ht="21" customHeight="1" x14ac:dyDescent="0.3"/>
    <row r="791" ht="21" customHeight="1" x14ac:dyDescent="0.3"/>
    <row r="792" ht="21" customHeight="1" x14ac:dyDescent="0.3"/>
    <row r="793" ht="21" customHeight="1" x14ac:dyDescent="0.3"/>
    <row r="794" ht="21" customHeight="1" x14ac:dyDescent="0.3"/>
    <row r="795" ht="21" customHeight="1" x14ac:dyDescent="0.3"/>
    <row r="796" ht="21" customHeight="1" x14ac:dyDescent="0.3"/>
    <row r="797" ht="21" customHeight="1" x14ac:dyDescent="0.3"/>
    <row r="798" ht="21" customHeight="1" x14ac:dyDescent="0.3"/>
    <row r="799" ht="21" customHeight="1" x14ac:dyDescent="0.3"/>
    <row r="800" ht="21" customHeight="1" x14ac:dyDescent="0.3"/>
    <row r="801" ht="21" customHeight="1" x14ac:dyDescent="0.3"/>
    <row r="802" ht="21" customHeight="1" x14ac:dyDescent="0.3"/>
    <row r="803" ht="21" customHeight="1" x14ac:dyDescent="0.3"/>
    <row r="804" ht="21" customHeight="1" x14ac:dyDescent="0.3"/>
    <row r="805" ht="21" customHeight="1" x14ac:dyDescent="0.3"/>
    <row r="806" ht="21" customHeight="1" x14ac:dyDescent="0.3"/>
    <row r="807" ht="21" customHeight="1" x14ac:dyDescent="0.3"/>
    <row r="808" ht="21" customHeight="1" x14ac:dyDescent="0.3"/>
    <row r="809" ht="21" customHeight="1" x14ac:dyDescent="0.3"/>
    <row r="810" ht="21" customHeight="1" x14ac:dyDescent="0.3"/>
    <row r="811" ht="21" customHeight="1" x14ac:dyDescent="0.3"/>
    <row r="812" ht="21" customHeight="1" x14ac:dyDescent="0.3"/>
    <row r="813" ht="21" customHeight="1" x14ac:dyDescent="0.3"/>
    <row r="814" ht="21" customHeight="1" x14ac:dyDescent="0.3"/>
    <row r="815" ht="21" customHeight="1" x14ac:dyDescent="0.3"/>
    <row r="816" ht="21" customHeight="1" x14ac:dyDescent="0.3"/>
    <row r="817" ht="21" customHeight="1" x14ac:dyDescent="0.3"/>
    <row r="818" ht="21" customHeight="1" x14ac:dyDescent="0.3"/>
    <row r="819" ht="21" customHeight="1" x14ac:dyDescent="0.3"/>
    <row r="820" ht="21" customHeight="1" x14ac:dyDescent="0.3"/>
    <row r="821" ht="21" customHeight="1" x14ac:dyDescent="0.3"/>
    <row r="822" ht="21" customHeight="1" x14ac:dyDescent="0.3"/>
    <row r="823" ht="21" customHeight="1" x14ac:dyDescent="0.3"/>
    <row r="824" ht="21" customHeight="1" x14ac:dyDescent="0.3"/>
    <row r="825" ht="21" customHeight="1" x14ac:dyDescent="0.3"/>
    <row r="826" ht="21" customHeight="1" x14ac:dyDescent="0.3"/>
    <row r="827" ht="21" customHeight="1" x14ac:dyDescent="0.3"/>
    <row r="828" ht="21" customHeight="1" x14ac:dyDescent="0.3"/>
    <row r="829" ht="21" customHeight="1" x14ac:dyDescent="0.3"/>
    <row r="830" ht="21" customHeight="1" x14ac:dyDescent="0.3"/>
    <row r="831" ht="21" customHeight="1" x14ac:dyDescent="0.3"/>
    <row r="832" ht="21" customHeight="1" x14ac:dyDescent="0.3"/>
    <row r="833" ht="21" customHeight="1" x14ac:dyDescent="0.3"/>
    <row r="834" ht="21" customHeight="1" x14ac:dyDescent="0.3"/>
    <row r="835" ht="21" customHeight="1" x14ac:dyDescent="0.3"/>
    <row r="836" ht="21" customHeight="1" x14ac:dyDescent="0.3"/>
    <row r="837" ht="21" customHeight="1" x14ac:dyDescent="0.3"/>
    <row r="838" ht="21" customHeight="1" x14ac:dyDescent="0.3"/>
    <row r="839" ht="21" customHeight="1" x14ac:dyDescent="0.3"/>
    <row r="840" ht="21" customHeight="1" x14ac:dyDescent="0.3"/>
    <row r="841" ht="21" customHeight="1" x14ac:dyDescent="0.3"/>
    <row r="842" ht="21" customHeight="1" x14ac:dyDescent="0.3"/>
    <row r="843" ht="21" customHeight="1" x14ac:dyDescent="0.3"/>
    <row r="844" ht="21" customHeight="1" x14ac:dyDescent="0.3"/>
    <row r="845" ht="21" customHeight="1" x14ac:dyDescent="0.3"/>
    <row r="846" ht="21" customHeight="1" x14ac:dyDescent="0.3"/>
    <row r="847" ht="21" customHeight="1" x14ac:dyDescent="0.3"/>
    <row r="848" ht="21" customHeight="1" x14ac:dyDescent="0.3"/>
    <row r="849" ht="21" customHeight="1" x14ac:dyDescent="0.3"/>
    <row r="850" ht="21" customHeight="1" x14ac:dyDescent="0.3"/>
    <row r="851" ht="21" customHeight="1" x14ac:dyDescent="0.3"/>
    <row r="852" ht="21" customHeight="1" x14ac:dyDescent="0.3"/>
    <row r="853" ht="21" customHeight="1" x14ac:dyDescent="0.3"/>
    <row r="854" ht="21" customHeight="1" x14ac:dyDescent="0.3"/>
    <row r="855" ht="21" customHeight="1" x14ac:dyDescent="0.3"/>
    <row r="856" ht="21" customHeight="1" x14ac:dyDescent="0.3"/>
    <row r="857" ht="21" customHeight="1" x14ac:dyDescent="0.3"/>
    <row r="858" ht="21" customHeight="1" x14ac:dyDescent="0.3"/>
    <row r="859" ht="21" customHeight="1" x14ac:dyDescent="0.3"/>
    <row r="860" ht="21" customHeight="1" x14ac:dyDescent="0.3"/>
    <row r="861" ht="21" customHeight="1" x14ac:dyDescent="0.3"/>
    <row r="862" ht="21" customHeight="1" x14ac:dyDescent="0.3"/>
    <row r="863" ht="21" customHeight="1" x14ac:dyDescent="0.3"/>
    <row r="864" ht="21" customHeight="1" x14ac:dyDescent="0.3"/>
    <row r="865" ht="21" customHeight="1" x14ac:dyDescent="0.3"/>
    <row r="866" ht="21" customHeight="1" x14ac:dyDescent="0.3"/>
    <row r="867" ht="21" customHeight="1" x14ac:dyDescent="0.3"/>
    <row r="868" ht="21" customHeight="1" x14ac:dyDescent="0.3"/>
    <row r="869" ht="21" customHeight="1" x14ac:dyDescent="0.3"/>
    <row r="870" ht="21" customHeight="1" x14ac:dyDescent="0.3"/>
    <row r="871" ht="21" customHeight="1" x14ac:dyDescent="0.3"/>
    <row r="872" ht="21" customHeight="1" x14ac:dyDescent="0.3"/>
    <row r="873" ht="21" customHeight="1" x14ac:dyDescent="0.3"/>
    <row r="874" ht="21" customHeight="1" x14ac:dyDescent="0.3"/>
    <row r="875" ht="21" customHeight="1" x14ac:dyDescent="0.3"/>
    <row r="876" ht="21" customHeight="1" x14ac:dyDescent="0.3"/>
    <row r="877" ht="21" customHeight="1" x14ac:dyDescent="0.3"/>
    <row r="878" ht="21" customHeight="1" x14ac:dyDescent="0.3"/>
    <row r="879" ht="21" customHeight="1" x14ac:dyDescent="0.3"/>
    <row r="880" ht="21" customHeight="1" x14ac:dyDescent="0.3"/>
    <row r="881" ht="21" customHeight="1" x14ac:dyDescent="0.3"/>
    <row r="882" ht="21" customHeight="1" x14ac:dyDescent="0.3"/>
    <row r="883" ht="21" customHeight="1" x14ac:dyDescent="0.3"/>
    <row r="884" ht="21" customHeight="1" x14ac:dyDescent="0.3"/>
    <row r="885" ht="21" customHeight="1" x14ac:dyDescent="0.3"/>
    <row r="886" ht="21" customHeight="1" x14ac:dyDescent="0.3"/>
    <row r="887" ht="21" customHeight="1" x14ac:dyDescent="0.3"/>
    <row r="888" ht="21" customHeight="1" x14ac:dyDescent="0.3"/>
    <row r="889" ht="21" customHeight="1" x14ac:dyDescent="0.3"/>
    <row r="890" ht="21" customHeight="1" x14ac:dyDescent="0.3"/>
    <row r="891" ht="21" customHeight="1" x14ac:dyDescent="0.3"/>
    <row r="892" ht="21" customHeight="1" x14ac:dyDescent="0.3"/>
    <row r="893" ht="21" customHeight="1" x14ac:dyDescent="0.3"/>
    <row r="894" ht="21" customHeight="1" x14ac:dyDescent="0.3"/>
    <row r="895" ht="21" customHeight="1" x14ac:dyDescent="0.3"/>
    <row r="896" ht="21" customHeight="1" x14ac:dyDescent="0.3"/>
    <row r="897" ht="21" customHeight="1" x14ac:dyDescent="0.3"/>
    <row r="898" ht="21" customHeight="1" x14ac:dyDescent="0.3"/>
    <row r="899" ht="21" customHeight="1" x14ac:dyDescent="0.3"/>
    <row r="900" ht="21" customHeight="1" x14ac:dyDescent="0.3"/>
    <row r="901" ht="21" customHeight="1" x14ac:dyDescent="0.3"/>
    <row r="902" ht="21" customHeight="1" x14ac:dyDescent="0.3"/>
    <row r="903" ht="21" customHeight="1" x14ac:dyDescent="0.3"/>
    <row r="904" ht="21" customHeight="1" x14ac:dyDescent="0.3"/>
    <row r="905" ht="21" customHeight="1" x14ac:dyDescent="0.3"/>
    <row r="906" ht="21" customHeight="1" x14ac:dyDescent="0.3"/>
    <row r="907" ht="21" customHeight="1" x14ac:dyDescent="0.3"/>
    <row r="908" ht="21" customHeight="1" x14ac:dyDescent="0.3"/>
    <row r="909" ht="21" customHeight="1" x14ac:dyDescent="0.3"/>
    <row r="910" ht="21" customHeight="1" x14ac:dyDescent="0.3"/>
    <row r="911" ht="21" customHeight="1" x14ac:dyDescent="0.3"/>
    <row r="912" ht="21" customHeight="1" x14ac:dyDescent="0.3"/>
    <row r="913" ht="21" customHeight="1" x14ac:dyDescent="0.3"/>
    <row r="914" ht="21" customHeight="1" x14ac:dyDescent="0.3"/>
    <row r="915" ht="21" customHeight="1" x14ac:dyDescent="0.3"/>
    <row r="916" ht="21" customHeight="1" x14ac:dyDescent="0.3"/>
    <row r="917" ht="21" customHeight="1" x14ac:dyDescent="0.3"/>
    <row r="918" ht="21" customHeight="1" x14ac:dyDescent="0.3"/>
    <row r="919" ht="21" customHeight="1" x14ac:dyDescent="0.3"/>
    <row r="920" ht="21" customHeight="1" x14ac:dyDescent="0.3"/>
    <row r="921" ht="21" customHeight="1" x14ac:dyDescent="0.3"/>
    <row r="922" ht="21" customHeight="1" x14ac:dyDescent="0.3"/>
    <row r="923" ht="21" customHeight="1" x14ac:dyDescent="0.3"/>
    <row r="924" ht="21" customHeight="1" x14ac:dyDescent="0.3"/>
    <row r="925" ht="21" customHeight="1" x14ac:dyDescent="0.3"/>
    <row r="926" ht="21" customHeight="1" x14ac:dyDescent="0.3"/>
    <row r="927" ht="21" customHeight="1" x14ac:dyDescent="0.3"/>
    <row r="928" ht="21" customHeight="1" x14ac:dyDescent="0.3"/>
    <row r="929" ht="21" customHeight="1" x14ac:dyDescent="0.3"/>
    <row r="930" ht="21" customHeight="1" x14ac:dyDescent="0.3"/>
    <row r="931" ht="21" customHeight="1" x14ac:dyDescent="0.3"/>
    <row r="932" ht="21" customHeight="1" x14ac:dyDescent="0.3"/>
    <row r="933" ht="21" customHeight="1" x14ac:dyDescent="0.3"/>
    <row r="934" ht="21" customHeight="1" x14ac:dyDescent="0.3"/>
    <row r="935" ht="21" customHeight="1" x14ac:dyDescent="0.3"/>
    <row r="936" ht="21" customHeight="1" x14ac:dyDescent="0.3"/>
    <row r="937" ht="21" customHeight="1" x14ac:dyDescent="0.3"/>
    <row r="938" ht="21" customHeight="1" x14ac:dyDescent="0.3"/>
    <row r="939" ht="21" customHeight="1" x14ac:dyDescent="0.3"/>
    <row r="940" ht="21" customHeight="1" x14ac:dyDescent="0.3"/>
    <row r="941" ht="21" customHeight="1" x14ac:dyDescent="0.3"/>
    <row r="942" ht="21" customHeight="1" x14ac:dyDescent="0.3"/>
    <row r="943" ht="21" customHeight="1" x14ac:dyDescent="0.3"/>
    <row r="944" ht="21" customHeight="1" x14ac:dyDescent="0.3"/>
    <row r="945" ht="21" customHeight="1" x14ac:dyDescent="0.3"/>
    <row r="946" ht="21" customHeight="1" x14ac:dyDescent="0.3"/>
    <row r="947" ht="21" customHeight="1" x14ac:dyDescent="0.3"/>
    <row r="948" ht="21" customHeight="1" x14ac:dyDescent="0.3"/>
    <row r="949" ht="21" customHeight="1" x14ac:dyDescent="0.3"/>
    <row r="950" ht="21" customHeight="1" x14ac:dyDescent="0.3"/>
    <row r="951" ht="21" customHeight="1" x14ac:dyDescent="0.3"/>
    <row r="952" ht="21" customHeight="1" x14ac:dyDescent="0.3"/>
    <row r="953" ht="21" customHeight="1" x14ac:dyDescent="0.3"/>
    <row r="954" ht="21" customHeight="1" x14ac:dyDescent="0.3"/>
    <row r="955" ht="21" customHeight="1" x14ac:dyDescent="0.3"/>
    <row r="956" ht="21" customHeight="1" x14ac:dyDescent="0.3"/>
    <row r="957" ht="21" customHeight="1" x14ac:dyDescent="0.3"/>
    <row r="958" ht="21" customHeight="1" x14ac:dyDescent="0.3"/>
    <row r="959" ht="21" customHeight="1" x14ac:dyDescent="0.3"/>
    <row r="960" ht="21" customHeight="1" x14ac:dyDescent="0.3"/>
    <row r="961" ht="21" customHeight="1" x14ac:dyDescent="0.3"/>
    <row r="962" ht="21" customHeight="1" x14ac:dyDescent="0.3"/>
    <row r="963" ht="21" customHeight="1" x14ac:dyDescent="0.3"/>
    <row r="964" ht="21" customHeight="1" x14ac:dyDescent="0.3"/>
    <row r="965" ht="21" customHeight="1" x14ac:dyDescent="0.3"/>
    <row r="966" ht="21" customHeight="1" x14ac:dyDescent="0.3"/>
    <row r="967" ht="21" customHeight="1" x14ac:dyDescent="0.3"/>
    <row r="968" ht="21" customHeight="1" x14ac:dyDescent="0.3"/>
    <row r="969" ht="21" customHeight="1" x14ac:dyDescent="0.3"/>
    <row r="970" ht="21" customHeight="1" x14ac:dyDescent="0.3"/>
    <row r="971" ht="21" customHeight="1" x14ac:dyDescent="0.3"/>
    <row r="972" ht="21" customHeight="1" x14ac:dyDescent="0.3"/>
    <row r="973" ht="21" customHeight="1" x14ac:dyDescent="0.3"/>
    <row r="974" ht="21" customHeight="1" x14ac:dyDescent="0.3"/>
    <row r="975" ht="21" customHeight="1" x14ac:dyDescent="0.3"/>
    <row r="976" ht="21" customHeight="1" x14ac:dyDescent="0.3"/>
    <row r="977" ht="21" customHeight="1" x14ac:dyDescent="0.3"/>
  </sheetData>
  <mergeCells count="469">
    <mergeCell ref="A243:B243"/>
    <mergeCell ref="C243:E243"/>
    <mergeCell ref="A50:Z50"/>
    <mergeCell ref="A51:Z52"/>
    <mergeCell ref="A39:C39"/>
    <mergeCell ref="A40:C40"/>
    <mergeCell ref="A42:C42"/>
    <mergeCell ref="A49:C49"/>
    <mergeCell ref="A44:C44"/>
    <mergeCell ref="A46:C46"/>
    <mergeCell ref="A47:C47"/>
    <mergeCell ref="A48:C48"/>
    <mergeCell ref="A86:D87"/>
    <mergeCell ref="A88:D88"/>
    <mergeCell ref="E86:F87"/>
    <mergeCell ref="X96:Z96"/>
    <mergeCell ref="X95:Z95"/>
    <mergeCell ref="G81:I81"/>
    <mergeCell ref="M86:R87"/>
    <mergeCell ref="I86:L87"/>
    <mergeCell ref="E82:E84"/>
    <mergeCell ref="G86:H87"/>
    <mergeCell ref="S86:V87"/>
    <mergeCell ref="M88:R88"/>
    <mergeCell ref="J24:T24"/>
    <mergeCell ref="U24:W24"/>
    <mergeCell ref="B24:E24"/>
    <mergeCell ref="G24:I24"/>
    <mergeCell ref="J44:R44"/>
    <mergeCell ref="S44:X44"/>
    <mergeCell ref="A35:H35"/>
    <mergeCell ref="A36:C36"/>
    <mergeCell ref="I35:Z39"/>
    <mergeCell ref="B31:Z31"/>
    <mergeCell ref="B30:Z30"/>
    <mergeCell ref="A37:C37"/>
    <mergeCell ref="A38:C38"/>
    <mergeCell ref="S41:X41"/>
    <mergeCell ref="S43:X43"/>
    <mergeCell ref="A27:Z27"/>
    <mergeCell ref="B28:Z28"/>
    <mergeCell ref="J42:R42"/>
    <mergeCell ref="S42:X42"/>
    <mergeCell ref="B29:Z29"/>
    <mergeCell ref="B32:Z32"/>
    <mergeCell ref="A33:Z33"/>
    <mergeCell ref="A34:Z34"/>
    <mergeCell ref="A41:C41"/>
    <mergeCell ref="S88:V88"/>
    <mergeCell ref="I88:L88"/>
    <mergeCell ref="A89:Z89"/>
    <mergeCell ref="E88:F88"/>
    <mergeCell ref="W88:Z88"/>
    <mergeCell ref="G88:H88"/>
    <mergeCell ref="E99:G99"/>
    <mergeCell ref="H99:K99"/>
    <mergeCell ref="H98:K98"/>
    <mergeCell ref="E98:G98"/>
    <mergeCell ref="A90:Z91"/>
    <mergeCell ref="A92:Z92"/>
    <mergeCell ref="X98:Z98"/>
    <mergeCell ref="X99:Z99"/>
    <mergeCell ref="X97:Z97"/>
    <mergeCell ref="H95:K95"/>
    <mergeCell ref="E95:G95"/>
    <mergeCell ref="A78:Z78"/>
    <mergeCell ref="A79:Z80"/>
    <mergeCell ref="A64:Z68"/>
    <mergeCell ref="A69:Z69"/>
    <mergeCell ref="A54:Q55"/>
    <mergeCell ref="X59:Z59"/>
    <mergeCell ref="X60:Z60"/>
    <mergeCell ref="R59:W59"/>
    <mergeCell ref="R60:W60"/>
    <mergeCell ref="R56:W56"/>
    <mergeCell ref="R57:W57"/>
    <mergeCell ref="X57:Z57"/>
    <mergeCell ref="R58:W58"/>
    <mergeCell ref="X58:Z58"/>
    <mergeCell ref="A62:Z63"/>
    <mergeCell ref="A61:Z61"/>
    <mergeCell ref="A72:Z74"/>
    <mergeCell ref="A75:W77"/>
    <mergeCell ref="A223:B223"/>
    <mergeCell ref="C220:E220"/>
    <mergeCell ref="C221:E221"/>
    <mergeCell ref="C222:E222"/>
    <mergeCell ref="C233:E233"/>
    <mergeCell ref="A222:B222"/>
    <mergeCell ref="C223:E223"/>
    <mergeCell ref="C224:E224"/>
    <mergeCell ref="C225:E225"/>
    <mergeCell ref="C226:E226"/>
    <mergeCell ref="A240:B240"/>
    <mergeCell ref="A241:B241"/>
    <mergeCell ref="A242:B242"/>
    <mergeCell ref="A231:B231"/>
    <mergeCell ref="A232:B232"/>
    <mergeCell ref="A234:B234"/>
    <mergeCell ref="A233:B233"/>
    <mergeCell ref="A235:B235"/>
    <mergeCell ref="A236:B236"/>
    <mergeCell ref="A237:B237"/>
    <mergeCell ref="C168:E168"/>
    <mergeCell ref="A169:B169"/>
    <mergeCell ref="A218:B218"/>
    <mergeCell ref="A216:B216"/>
    <mergeCell ref="A133:B133"/>
    <mergeCell ref="A134:B134"/>
    <mergeCell ref="C206:E206"/>
    <mergeCell ref="C209:E209"/>
    <mergeCell ref="C210:E210"/>
    <mergeCell ref="C203:E203"/>
    <mergeCell ref="C204:E204"/>
    <mergeCell ref="C205:E205"/>
    <mergeCell ref="C192:E192"/>
    <mergeCell ref="C186:E186"/>
    <mergeCell ref="C180:E180"/>
    <mergeCell ref="C181:E181"/>
    <mergeCell ref="C182:E182"/>
    <mergeCell ref="A194:B194"/>
    <mergeCell ref="A191:B191"/>
    <mergeCell ref="C193:E193"/>
    <mergeCell ref="C194:E194"/>
    <mergeCell ref="A199:B199"/>
    <mergeCell ref="A200:B200"/>
    <mergeCell ref="C196:E196"/>
    <mergeCell ref="A219:B219"/>
    <mergeCell ref="C216:E216"/>
    <mergeCell ref="C217:E217"/>
    <mergeCell ref="C215:E215"/>
    <mergeCell ref="C219:E219"/>
    <mergeCell ref="C218:E218"/>
    <mergeCell ref="A171:B171"/>
    <mergeCell ref="A172:B172"/>
    <mergeCell ref="C169:E169"/>
    <mergeCell ref="C170:E170"/>
    <mergeCell ref="C197:E197"/>
    <mergeCell ref="C195:E195"/>
    <mergeCell ref="C199:E199"/>
    <mergeCell ref="C200:E200"/>
    <mergeCell ref="C198:E198"/>
    <mergeCell ref="C176:E176"/>
    <mergeCell ref="C177:E177"/>
    <mergeCell ref="C184:E184"/>
    <mergeCell ref="A212:B212"/>
    <mergeCell ref="C185:E185"/>
    <mergeCell ref="C178:E178"/>
    <mergeCell ref="C179:E179"/>
    <mergeCell ref="C201:E201"/>
    <mergeCell ref="C202:E202"/>
    <mergeCell ref="C238:E238"/>
    <mergeCell ref="C239:E239"/>
    <mergeCell ref="C227:E227"/>
    <mergeCell ref="C228:E228"/>
    <mergeCell ref="C229:E229"/>
    <mergeCell ref="C230:E230"/>
    <mergeCell ref="A135:I135"/>
    <mergeCell ref="A238:B238"/>
    <mergeCell ref="A239:B239"/>
    <mergeCell ref="A221:B221"/>
    <mergeCell ref="A229:B229"/>
    <mergeCell ref="A230:B230"/>
    <mergeCell ref="A226:B226"/>
    <mergeCell ref="A227:B227"/>
    <mergeCell ref="A228:B228"/>
    <mergeCell ref="A225:B225"/>
    <mergeCell ref="C231:E231"/>
    <mergeCell ref="C232:E232"/>
    <mergeCell ref="A224:B224"/>
    <mergeCell ref="A220:B220"/>
    <mergeCell ref="C207:E207"/>
    <mergeCell ref="C208:E208"/>
    <mergeCell ref="C214:E214"/>
    <mergeCell ref="A217:B217"/>
    <mergeCell ref="J132:Z132"/>
    <mergeCell ref="K144:K145"/>
    <mergeCell ref="J144:J145"/>
    <mergeCell ref="C144:E145"/>
    <mergeCell ref="F144:F145"/>
    <mergeCell ref="G144:G145"/>
    <mergeCell ref="H144:H145"/>
    <mergeCell ref="I144:I145"/>
    <mergeCell ref="L144:L145"/>
    <mergeCell ref="M144:M145"/>
    <mergeCell ref="S144:S145"/>
    <mergeCell ref="A140:Z143"/>
    <mergeCell ref="W144:W145"/>
    <mergeCell ref="X144:X145"/>
    <mergeCell ref="Y144:Y145"/>
    <mergeCell ref="Z144:Z145"/>
    <mergeCell ref="T144:T145"/>
    <mergeCell ref="Q144:Q145"/>
    <mergeCell ref="R144:R145"/>
    <mergeCell ref="U144:U145"/>
    <mergeCell ref="V144:V145"/>
    <mergeCell ref="A132:B132"/>
    <mergeCell ref="C132:I132"/>
    <mergeCell ref="O144:O145"/>
    <mergeCell ref="A130:B130"/>
    <mergeCell ref="C129:I129"/>
    <mergeCell ref="C130:I130"/>
    <mergeCell ref="A129:B129"/>
    <mergeCell ref="A131:B131"/>
    <mergeCell ref="A213:B213"/>
    <mergeCell ref="A201:B201"/>
    <mergeCell ref="A202:B202"/>
    <mergeCell ref="A185:B185"/>
    <mergeCell ref="A186:B186"/>
    <mergeCell ref="A187:B187"/>
    <mergeCell ref="A183:B183"/>
    <mergeCell ref="A184:B184"/>
    <mergeCell ref="C190:E190"/>
    <mergeCell ref="C191:E191"/>
    <mergeCell ref="C187:E187"/>
    <mergeCell ref="C188:E188"/>
    <mergeCell ref="C183:E183"/>
    <mergeCell ref="C189:E189"/>
    <mergeCell ref="C213:E213"/>
    <mergeCell ref="C211:E211"/>
    <mergeCell ref="C212:E212"/>
    <mergeCell ref="A210:B210"/>
    <mergeCell ref="A211:B211"/>
    <mergeCell ref="J134:Z134"/>
    <mergeCell ref="J135:Z135"/>
    <mergeCell ref="A137:Z137"/>
    <mergeCell ref="A138:Z139"/>
    <mergeCell ref="A136:I136"/>
    <mergeCell ref="J136:Z136"/>
    <mergeCell ref="C171:E171"/>
    <mergeCell ref="A149:B149"/>
    <mergeCell ref="A150:B150"/>
    <mergeCell ref="A152:B152"/>
    <mergeCell ref="A153:B153"/>
    <mergeCell ref="A154:B154"/>
    <mergeCell ref="A151:B151"/>
    <mergeCell ref="A146:B146"/>
    <mergeCell ref="A144:B145"/>
    <mergeCell ref="A147:B147"/>
    <mergeCell ref="A148:B148"/>
    <mergeCell ref="C150:E150"/>
    <mergeCell ref="C164:E164"/>
    <mergeCell ref="C165:E165"/>
    <mergeCell ref="C153:E153"/>
    <mergeCell ref="C154:E154"/>
    <mergeCell ref="C146:E146"/>
    <mergeCell ref="C147:E147"/>
    <mergeCell ref="A175:B175"/>
    <mergeCell ref="A176:B176"/>
    <mergeCell ref="A180:B180"/>
    <mergeCell ref="A181:B181"/>
    <mergeCell ref="A177:B177"/>
    <mergeCell ref="A178:B178"/>
    <mergeCell ref="A179:B179"/>
    <mergeCell ref="A155:B155"/>
    <mergeCell ref="A156:B156"/>
    <mergeCell ref="A157:B157"/>
    <mergeCell ref="A160:B160"/>
    <mergeCell ref="A159:B159"/>
    <mergeCell ref="A161:B161"/>
    <mergeCell ref="A162:B162"/>
    <mergeCell ref="A163:B163"/>
    <mergeCell ref="A170:B170"/>
    <mergeCell ref="A164:B164"/>
    <mergeCell ref="A168:B168"/>
    <mergeCell ref="A165:B165"/>
    <mergeCell ref="A166:B166"/>
    <mergeCell ref="A167:B167"/>
    <mergeCell ref="C175:E175"/>
    <mergeCell ref="C174:E174"/>
    <mergeCell ref="C173:E173"/>
    <mergeCell ref="A215:B215"/>
    <mergeCell ref="A196:B196"/>
    <mergeCell ref="A197:B197"/>
    <mergeCell ref="A214:B214"/>
    <mergeCell ref="A174:B174"/>
    <mergeCell ref="A173:B173"/>
    <mergeCell ref="A198:B198"/>
    <mergeCell ref="A203:B203"/>
    <mergeCell ref="A204:B204"/>
    <mergeCell ref="A205:B205"/>
    <mergeCell ref="A206:B206"/>
    <mergeCell ref="A209:B209"/>
    <mergeCell ref="A207:B207"/>
    <mergeCell ref="A208:B208"/>
    <mergeCell ref="A192:B192"/>
    <mergeCell ref="A193:B193"/>
    <mergeCell ref="A182:B182"/>
    <mergeCell ref="A188:B188"/>
    <mergeCell ref="A195:B195"/>
    <mergeCell ref="A189:B189"/>
    <mergeCell ref="A190:B190"/>
    <mergeCell ref="C151:E151"/>
    <mergeCell ref="C158:E158"/>
    <mergeCell ref="C166:E166"/>
    <mergeCell ref="C167:E167"/>
    <mergeCell ref="X103:Z103"/>
    <mergeCell ref="X105:Z105"/>
    <mergeCell ref="E105:G105"/>
    <mergeCell ref="B103:D103"/>
    <mergeCell ref="B104:D104"/>
    <mergeCell ref="H107:K107"/>
    <mergeCell ref="J113:Z113"/>
    <mergeCell ref="C134:I134"/>
    <mergeCell ref="C133:I133"/>
    <mergeCell ref="A118:I118"/>
    <mergeCell ref="A119:I119"/>
    <mergeCell ref="C124:I124"/>
    <mergeCell ref="A128:B128"/>
    <mergeCell ref="C126:I126"/>
    <mergeCell ref="C127:I127"/>
    <mergeCell ref="J126:Z126"/>
    <mergeCell ref="J118:Z118"/>
    <mergeCell ref="A108:Z108"/>
    <mergeCell ref="A109:Z109"/>
    <mergeCell ref="A110:Z111"/>
    <mergeCell ref="E104:G104"/>
    <mergeCell ref="E103:G103"/>
    <mergeCell ref="B105:D105"/>
    <mergeCell ref="E107:G107"/>
    <mergeCell ref="X100:Z100"/>
    <mergeCell ref="X101:Z101"/>
    <mergeCell ref="H103:K103"/>
    <mergeCell ref="L104:Q104"/>
    <mergeCell ref="H105:K105"/>
    <mergeCell ref="X102:Z102"/>
    <mergeCell ref="X104:Z104"/>
    <mergeCell ref="L103:Q103"/>
    <mergeCell ref="X106:Z106"/>
    <mergeCell ref="L100:Q100"/>
    <mergeCell ref="L101:Q101"/>
    <mergeCell ref="E100:G100"/>
    <mergeCell ref="E101:G101"/>
    <mergeCell ref="H101:K101"/>
    <mergeCell ref="H100:K100"/>
    <mergeCell ref="B101:D101"/>
    <mergeCell ref="B100:D100"/>
    <mergeCell ref="L96:Q96"/>
    <mergeCell ref="L95:Q95"/>
    <mergeCell ref="L97:Q97"/>
    <mergeCell ref="L98:Q98"/>
    <mergeCell ref="L99:Q99"/>
    <mergeCell ref="A112:B112"/>
    <mergeCell ref="C112:E112"/>
    <mergeCell ref="J119:Z119"/>
    <mergeCell ref="C114:E114"/>
    <mergeCell ref="F114:I114"/>
    <mergeCell ref="C115:E115"/>
    <mergeCell ref="F115:I115"/>
    <mergeCell ref="C113:E113"/>
    <mergeCell ref="F113:I113"/>
    <mergeCell ref="J114:Z114"/>
    <mergeCell ref="J115:Z115"/>
    <mergeCell ref="C117:E117"/>
    <mergeCell ref="F117:I117"/>
    <mergeCell ref="F116:I116"/>
    <mergeCell ref="J117:Z117"/>
    <mergeCell ref="J116:Z116"/>
    <mergeCell ref="B102:D102"/>
    <mergeCell ref="E102:G102"/>
    <mergeCell ref="H102:K102"/>
    <mergeCell ref="A113:B113"/>
    <mergeCell ref="A114:B114"/>
    <mergeCell ref="A115:B115"/>
    <mergeCell ref="A116:B116"/>
    <mergeCell ref="A117:B117"/>
    <mergeCell ref="C116:E116"/>
    <mergeCell ref="H104:K104"/>
    <mergeCell ref="J112:Z112"/>
    <mergeCell ref="L105:Q105"/>
    <mergeCell ref="F112:I112"/>
    <mergeCell ref="A106:D106"/>
    <mergeCell ref="H106:K106"/>
    <mergeCell ref="E106:G106"/>
    <mergeCell ref="R95:W107"/>
    <mergeCell ref="X107:Z107"/>
    <mergeCell ref="L107:Q107"/>
    <mergeCell ref="A107:D107"/>
    <mergeCell ref="B96:D96"/>
    <mergeCell ref="B95:D95"/>
    <mergeCell ref="B97:D97"/>
    <mergeCell ref="B98:D98"/>
    <mergeCell ref="B99:D99"/>
    <mergeCell ref="L102:Q102"/>
    <mergeCell ref="L106:Q106"/>
    <mergeCell ref="A1:Z10"/>
    <mergeCell ref="A11:Z12"/>
    <mergeCell ref="B19:E19"/>
    <mergeCell ref="G19:I19"/>
    <mergeCell ref="A20:Z20"/>
    <mergeCell ref="A13:Z13"/>
    <mergeCell ref="A14:Z15"/>
    <mergeCell ref="A16:Z17"/>
    <mergeCell ref="A18:Z18"/>
    <mergeCell ref="U19:W19"/>
    <mergeCell ref="X19:Z19"/>
    <mergeCell ref="J19:T19"/>
    <mergeCell ref="A21:Z22"/>
    <mergeCell ref="A23:Z23"/>
    <mergeCell ref="X24:Z24"/>
    <mergeCell ref="A43:C43"/>
    <mergeCell ref="E97:G97"/>
    <mergeCell ref="W86:Z87"/>
    <mergeCell ref="A85:Z85"/>
    <mergeCell ref="I45:Z49"/>
    <mergeCell ref="J43:R43"/>
    <mergeCell ref="J40:X40"/>
    <mergeCell ref="J41:R41"/>
    <mergeCell ref="I40:I44"/>
    <mergeCell ref="A45:H45"/>
    <mergeCell ref="Y40:Z44"/>
    <mergeCell ref="R54:Z55"/>
    <mergeCell ref="X56:Z56"/>
    <mergeCell ref="A70:Z71"/>
    <mergeCell ref="A56:Q60"/>
    <mergeCell ref="E96:G96"/>
    <mergeCell ref="H96:K96"/>
    <mergeCell ref="X75:Z77"/>
    <mergeCell ref="H97:K97"/>
    <mergeCell ref="A93:Z94"/>
    <mergeCell ref="B81:F81"/>
    <mergeCell ref="A26:Z26"/>
    <mergeCell ref="A25:Z25"/>
    <mergeCell ref="A53:Z53"/>
    <mergeCell ref="J81:Z81"/>
    <mergeCell ref="C240:E240"/>
    <mergeCell ref="C241:E241"/>
    <mergeCell ref="A244:B244"/>
    <mergeCell ref="A245:B245"/>
    <mergeCell ref="C157:E157"/>
    <mergeCell ref="C159:E159"/>
    <mergeCell ref="C148:E148"/>
    <mergeCell ref="A158:B158"/>
    <mergeCell ref="C234:E234"/>
    <mergeCell ref="C235:E235"/>
    <mergeCell ref="C236:E236"/>
    <mergeCell ref="C237:E237"/>
    <mergeCell ref="C244:E244"/>
    <mergeCell ref="C245:E245"/>
    <mergeCell ref="C242:E242"/>
    <mergeCell ref="C149:E149"/>
    <mergeCell ref="C160:E160"/>
    <mergeCell ref="C161:E161"/>
    <mergeCell ref="C162:E162"/>
    <mergeCell ref="C163:E163"/>
    <mergeCell ref="C172:E172"/>
    <mergeCell ref="C155:E155"/>
    <mergeCell ref="C156:E156"/>
    <mergeCell ref="C152:E152"/>
    <mergeCell ref="J125:Z125"/>
    <mergeCell ref="C125:I125"/>
    <mergeCell ref="J127:Z127"/>
    <mergeCell ref="J128:Z128"/>
    <mergeCell ref="A120:Z120"/>
    <mergeCell ref="A121:Z121"/>
    <mergeCell ref="A122:Z123"/>
    <mergeCell ref="J124:Z124"/>
    <mergeCell ref="C128:I128"/>
    <mergeCell ref="A126:B126"/>
    <mergeCell ref="A127:B127"/>
    <mergeCell ref="A124:B124"/>
    <mergeCell ref="A125:B125"/>
    <mergeCell ref="J133:Z133"/>
    <mergeCell ref="C131:I131"/>
    <mergeCell ref="J131:Z131"/>
    <mergeCell ref="J130:Z130"/>
    <mergeCell ref="J129:Z129"/>
    <mergeCell ref="N144:N145"/>
    <mergeCell ref="P144:P145"/>
  </mergeCells>
  <dataValidations count="2">
    <dataValidation type="list" allowBlank="1" showErrorMessage="1" sqref="F19 S42 D42:H43" xr:uid="{00000000-0002-0000-1000-000000000000}">
      <formula1>"Yes,No"</formula1>
    </dataValidation>
    <dataValidation type="list" allowBlank="1" showErrorMessage="1" sqref="X56:X60" xr:uid="{00000000-0002-0000-10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314" r:id="rId4" name="Check Box 50">
              <controlPr defaultSize="0" autoFill="0" autoLine="0" autoPict="0">
                <anchor moveWithCells="1">
                  <from>
                    <xdr:col>23</xdr:col>
                    <xdr:colOff>7620</xdr:colOff>
                    <xdr:row>74</xdr:row>
                    <xdr:rowOff>0</xdr:rowOff>
                  </from>
                  <to>
                    <xdr:col>25</xdr:col>
                    <xdr:colOff>274320</xdr:colOff>
                    <xdr:row>76</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804000"/>
  </sheetPr>
  <dimension ref="A1:Z977"/>
  <sheetViews>
    <sheetView view="pageBreakPreview" zoomScaleNormal="100" zoomScaleSheetLayoutView="100" workbookViewId="0">
      <selection activeCell="A14" sqref="A14:Z15"/>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501" t="s">
        <v>101</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7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7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7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7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7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7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7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 customHeight="1" x14ac:dyDescent="0.3">
      <c r="A83" s="87" t="s">
        <v>267</v>
      </c>
      <c r="B83" s="91">
        <f>E106</f>
        <v>0</v>
      </c>
      <c r="C83" s="91">
        <f>H106</f>
        <v>0</v>
      </c>
      <c r="D83" s="91">
        <f>L106</f>
        <v>0</v>
      </c>
      <c r="E83" s="285"/>
      <c r="F83" s="91">
        <f>J118</f>
        <v>0</v>
      </c>
      <c r="G83" s="90">
        <f>SUM(G146:G347)</f>
        <v>0</v>
      </c>
      <c r="H83" s="90">
        <f>SUM(H146:H347)</f>
        <v>0</v>
      </c>
      <c r="I83" s="90">
        <f>SUM(I146:I347)</f>
        <v>0</v>
      </c>
      <c r="J83" s="89">
        <f t="shared" ref="J83:Z83" si="0">COUNTIF(J146:J347,"x")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B83+October!B84</f>
        <v>0</v>
      </c>
      <c r="C84" s="92">
        <f>C83+October!C84</f>
        <v>0</v>
      </c>
      <c r="D84" s="92">
        <f>D83+October!D84</f>
        <v>0</v>
      </c>
      <c r="E84" s="286"/>
      <c r="F84" s="92">
        <f>F83+October!F84</f>
        <v>0</v>
      </c>
      <c r="G84" s="93">
        <f>G83+October!G84</f>
        <v>0</v>
      </c>
      <c r="H84" s="93">
        <f>H83+October!H84</f>
        <v>0</v>
      </c>
      <c r="I84" s="93">
        <f>I83+October!I84</f>
        <v>0</v>
      </c>
      <c r="J84" s="94">
        <f>J83+October!J84</f>
        <v>0</v>
      </c>
      <c r="K84" s="94">
        <f>K83+October!K84</f>
        <v>0</v>
      </c>
      <c r="L84" s="94">
        <f>L83+October!L84</f>
        <v>0</v>
      </c>
      <c r="M84" s="94">
        <f>M83+October!M84</f>
        <v>0</v>
      </c>
      <c r="N84" s="94">
        <f>N83+October!N84</f>
        <v>0</v>
      </c>
      <c r="O84" s="94">
        <f>O83+October!O84</f>
        <v>0</v>
      </c>
      <c r="P84" s="94">
        <f>P83+October!P84</f>
        <v>0</v>
      </c>
      <c r="Q84" s="94">
        <f>Q83+October!Q84</f>
        <v>0</v>
      </c>
      <c r="R84" s="94">
        <f>R83+October!R84</f>
        <v>0</v>
      </c>
      <c r="S84" s="94">
        <f>S83+October!S84</f>
        <v>0</v>
      </c>
      <c r="T84" s="94">
        <f>T83+October!T84</f>
        <v>0</v>
      </c>
      <c r="U84" s="94">
        <f>U83+October!U84</f>
        <v>0</v>
      </c>
      <c r="V84" s="94">
        <f>V83+October!V84</f>
        <v>0</v>
      </c>
      <c r="W84" s="94">
        <f>W83+October!W84</f>
        <v>0</v>
      </c>
      <c r="X84" s="94">
        <f>X83+October!X84</f>
        <v>0</v>
      </c>
      <c r="Y84" s="94">
        <f>Y83+October!Y84</f>
        <v>0</v>
      </c>
      <c r="Z84" s="94">
        <f>Z83+October!Z84</f>
        <v>0</v>
      </c>
    </row>
    <row r="85" spans="1:26" ht="15"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 customHeight="1" x14ac:dyDescent="0.3">
      <c r="A86" s="449" t="s">
        <v>198</v>
      </c>
      <c r="B86" s="132"/>
      <c r="C86" s="132"/>
      <c r="D86" s="264"/>
      <c r="E86" s="450" t="s">
        <v>199</v>
      </c>
      <c r="F86" s="265"/>
      <c r="G86" s="450" t="s">
        <v>200</v>
      </c>
      <c r="H86" s="265"/>
      <c r="I86" s="433" t="s">
        <v>268</v>
      </c>
      <c r="J86" s="134"/>
      <c r="K86" s="134"/>
      <c r="L86" s="265"/>
      <c r="M86" s="433" t="s">
        <v>202</v>
      </c>
      <c r="N86" s="134"/>
      <c r="O86" s="134"/>
      <c r="P86" s="134"/>
      <c r="Q86" s="134"/>
      <c r="R86" s="265"/>
      <c r="S86" s="450" t="s">
        <v>203</v>
      </c>
      <c r="T86" s="134"/>
      <c r="U86" s="134"/>
      <c r="V86" s="265"/>
      <c r="W86" s="450" t="s">
        <v>204</v>
      </c>
      <c r="X86" s="134"/>
      <c r="Y86" s="134"/>
      <c r="Z86" s="265"/>
    </row>
    <row r="87" spans="1:26" ht="1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5"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5.75"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5"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 customHeight="1" x14ac:dyDescent="0.3">
      <c r="A95" s="51" t="s">
        <v>208</v>
      </c>
      <c r="B95" s="275" t="s">
        <v>209</v>
      </c>
      <c r="C95" s="272"/>
      <c r="D95" s="269"/>
      <c r="E95" s="275" t="s">
        <v>269</v>
      </c>
      <c r="F95" s="272"/>
      <c r="G95" s="269"/>
      <c r="H95" s="454" t="s">
        <v>341</v>
      </c>
      <c r="I95" s="272"/>
      <c r="J95" s="272"/>
      <c r="K95" s="269"/>
      <c r="L95" s="452" t="s">
        <v>270</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8"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8" customHeight="1" x14ac:dyDescent="0.3">
      <c r="A107" s="314" t="s">
        <v>343</v>
      </c>
      <c r="B107" s="272"/>
      <c r="C107" s="272"/>
      <c r="D107" s="272"/>
      <c r="E107" s="455">
        <f>E106+October!E107</f>
        <v>0</v>
      </c>
      <c r="F107" s="312"/>
      <c r="G107" s="310"/>
      <c r="H107" s="322">
        <f>H106+October!H107</f>
        <v>0</v>
      </c>
      <c r="I107" s="312"/>
      <c r="J107" s="312"/>
      <c r="K107" s="310"/>
      <c r="L107" s="322">
        <f>L106+October!L107</f>
        <v>0</v>
      </c>
      <c r="M107" s="312"/>
      <c r="N107" s="312"/>
      <c r="O107" s="312"/>
      <c r="P107" s="312"/>
      <c r="Q107" s="310"/>
      <c r="R107" s="266"/>
      <c r="S107" s="274"/>
      <c r="T107" s="274"/>
      <c r="U107" s="274"/>
      <c r="V107" s="274"/>
      <c r="W107" s="267"/>
      <c r="X107" s="322">
        <f>SUM(E107:W107)</f>
        <v>0</v>
      </c>
      <c r="Y107" s="312"/>
      <c r="Z107" s="310"/>
    </row>
    <row r="108" spans="1:26" ht="18"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5.7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J118+October!J119</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5.75"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8"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8" customHeight="1" x14ac:dyDescent="0.3">
      <c r="A136" s="314" t="s">
        <v>345</v>
      </c>
      <c r="B136" s="272"/>
      <c r="C136" s="272"/>
      <c r="D136" s="272"/>
      <c r="E136" s="272"/>
      <c r="F136" s="272"/>
      <c r="G136" s="272"/>
      <c r="H136" s="272"/>
      <c r="I136" s="269"/>
      <c r="J136" s="322">
        <f>J135+October!J136</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7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7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7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13"/>
      <c r="B146" s="269"/>
      <c r="C146" s="289"/>
      <c r="D146" s="272"/>
      <c r="E146" s="269"/>
      <c r="F146" s="78"/>
      <c r="G146" s="79"/>
      <c r="H146" s="80"/>
      <c r="I146" s="81"/>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21" customHeight="1" x14ac:dyDescent="0.3"/>
    <row r="247" spans="1:26" ht="21" customHeight="1" x14ac:dyDescent="0.3"/>
    <row r="248" spans="1:26" ht="21" customHeight="1" x14ac:dyDescent="0.3"/>
    <row r="249" spans="1:26" ht="21" customHeight="1" x14ac:dyDescent="0.3"/>
    <row r="250" spans="1:26" ht="21" customHeight="1" x14ac:dyDescent="0.3"/>
    <row r="251" spans="1:26" ht="21" customHeight="1" x14ac:dyDescent="0.3"/>
    <row r="252" spans="1:26" ht="21" customHeight="1" x14ac:dyDescent="0.3"/>
    <row r="253" spans="1:26" ht="21" customHeight="1" x14ac:dyDescent="0.3"/>
    <row r="254" spans="1:26" ht="21" customHeight="1" x14ac:dyDescent="0.3"/>
    <row r="255" spans="1:26" ht="21" customHeight="1" x14ac:dyDescent="0.3"/>
    <row r="256" spans="1:26" ht="21" customHeight="1" x14ac:dyDescent="0.3"/>
    <row r="257" ht="21" customHeight="1" x14ac:dyDescent="0.3"/>
    <row r="258" ht="21" customHeight="1" x14ac:dyDescent="0.3"/>
    <row r="259" ht="21" customHeight="1" x14ac:dyDescent="0.3"/>
    <row r="260" ht="21" customHeight="1" x14ac:dyDescent="0.3"/>
    <row r="261" ht="21" customHeight="1" x14ac:dyDescent="0.3"/>
    <row r="262" ht="21" customHeight="1" x14ac:dyDescent="0.3"/>
    <row r="263" ht="21" customHeight="1" x14ac:dyDescent="0.3"/>
    <row r="264" ht="21" customHeight="1" x14ac:dyDescent="0.3"/>
    <row r="265" ht="21" customHeight="1" x14ac:dyDescent="0.3"/>
    <row r="266" ht="21" customHeight="1" x14ac:dyDescent="0.3"/>
    <row r="267" ht="21" customHeight="1" x14ac:dyDescent="0.3"/>
    <row r="268" ht="21" customHeight="1" x14ac:dyDescent="0.3"/>
    <row r="269" ht="21" customHeight="1" x14ac:dyDescent="0.3"/>
    <row r="270" ht="21" customHeight="1" x14ac:dyDescent="0.3"/>
    <row r="271" ht="21" customHeight="1" x14ac:dyDescent="0.3"/>
    <row r="272" ht="21" customHeight="1" x14ac:dyDescent="0.3"/>
    <row r="273" ht="21" customHeight="1" x14ac:dyDescent="0.3"/>
    <row r="274" ht="21" customHeight="1" x14ac:dyDescent="0.3"/>
    <row r="275" ht="21" customHeight="1" x14ac:dyDescent="0.3"/>
    <row r="276" ht="21" customHeight="1" x14ac:dyDescent="0.3"/>
    <row r="277" ht="21" customHeight="1" x14ac:dyDescent="0.3"/>
    <row r="278" ht="21" customHeight="1" x14ac:dyDescent="0.3"/>
    <row r="279" ht="21" customHeight="1" x14ac:dyDescent="0.3"/>
    <row r="280" ht="21" customHeight="1" x14ac:dyDescent="0.3"/>
    <row r="281" ht="21" customHeight="1" x14ac:dyDescent="0.3"/>
    <row r="282" ht="21" customHeight="1" x14ac:dyDescent="0.3"/>
    <row r="283" ht="21" customHeight="1" x14ac:dyDescent="0.3"/>
    <row r="284" ht="21" customHeight="1" x14ac:dyDescent="0.3"/>
    <row r="285" ht="21" customHeight="1" x14ac:dyDescent="0.3"/>
    <row r="286" ht="21" customHeight="1" x14ac:dyDescent="0.3"/>
    <row r="287" ht="21" customHeight="1" x14ac:dyDescent="0.3"/>
    <row r="288" ht="21" customHeight="1" x14ac:dyDescent="0.3"/>
    <row r="289" ht="21" customHeight="1" x14ac:dyDescent="0.3"/>
    <row r="290" ht="21" customHeight="1" x14ac:dyDescent="0.3"/>
    <row r="291" ht="21" customHeight="1" x14ac:dyDescent="0.3"/>
    <row r="292" ht="21" customHeight="1" x14ac:dyDescent="0.3"/>
    <row r="293" ht="21" customHeight="1" x14ac:dyDescent="0.3"/>
    <row r="294" ht="21" customHeight="1" x14ac:dyDescent="0.3"/>
    <row r="295" ht="21" customHeight="1" x14ac:dyDescent="0.3"/>
    <row r="296" ht="21" customHeight="1" x14ac:dyDescent="0.3"/>
    <row r="297" ht="21" customHeight="1" x14ac:dyDescent="0.3"/>
    <row r="298" ht="21" customHeight="1" x14ac:dyDescent="0.3"/>
    <row r="299" ht="21" customHeight="1" x14ac:dyDescent="0.3"/>
    <row r="300" ht="21" customHeight="1" x14ac:dyDescent="0.3"/>
    <row r="301" ht="21" customHeight="1" x14ac:dyDescent="0.3"/>
    <row r="302" ht="21" customHeight="1" x14ac:dyDescent="0.3"/>
    <row r="303" ht="21" customHeight="1" x14ac:dyDescent="0.3"/>
    <row r="304" ht="21" customHeight="1" x14ac:dyDescent="0.3"/>
    <row r="305" ht="21" customHeight="1" x14ac:dyDescent="0.3"/>
    <row r="306" ht="21" customHeight="1" x14ac:dyDescent="0.3"/>
    <row r="307" ht="21" customHeight="1" x14ac:dyDescent="0.3"/>
    <row r="308" ht="21" customHeight="1" x14ac:dyDescent="0.3"/>
    <row r="309" ht="21" customHeight="1" x14ac:dyDescent="0.3"/>
    <row r="310" ht="21" customHeight="1" x14ac:dyDescent="0.3"/>
    <row r="311" ht="21" customHeight="1" x14ac:dyDescent="0.3"/>
    <row r="312" ht="21" customHeight="1" x14ac:dyDescent="0.3"/>
    <row r="313" ht="21" customHeight="1" x14ac:dyDescent="0.3"/>
    <row r="314" ht="21" customHeight="1" x14ac:dyDescent="0.3"/>
    <row r="315" ht="21" customHeight="1" x14ac:dyDescent="0.3"/>
    <row r="316" ht="21" customHeight="1" x14ac:dyDescent="0.3"/>
    <row r="317" ht="21" customHeight="1" x14ac:dyDescent="0.3"/>
    <row r="318" ht="21" customHeight="1" x14ac:dyDescent="0.3"/>
    <row r="319" ht="21" customHeight="1" x14ac:dyDescent="0.3"/>
    <row r="320" ht="21" customHeight="1" x14ac:dyDescent="0.3"/>
    <row r="321" ht="21" customHeight="1" x14ac:dyDescent="0.3"/>
    <row r="322" ht="21" customHeight="1" x14ac:dyDescent="0.3"/>
    <row r="323" ht="21" customHeight="1" x14ac:dyDescent="0.3"/>
    <row r="324" ht="21" customHeight="1" x14ac:dyDescent="0.3"/>
    <row r="325" ht="21" customHeight="1" x14ac:dyDescent="0.3"/>
    <row r="326" ht="21" customHeight="1" x14ac:dyDescent="0.3"/>
    <row r="327" ht="21" customHeight="1" x14ac:dyDescent="0.3"/>
    <row r="328" ht="21" customHeight="1" x14ac:dyDescent="0.3"/>
    <row r="329" ht="21" customHeight="1" x14ac:dyDescent="0.3"/>
    <row r="330" ht="21" customHeight="1" x14ac:dyDescent="0.3"/>
    <row r="331" ht="21" customHeight="1" x14ac:dyDescent="0.3"/>
    <row r="332" ht="21" customHeight="1" x14ac:dyDescent="0.3"/>
    <row r="333" ht="21" customHeight="1" x14ac:dyDescent="0.3"/>
    <row r="334" ht="21" customHeight="1" x14ac:dyDescent="0.3"/>
    <row r="335" ht="21" customHeight="1" x14ac:dyDescent="0.3"/>
    <row r="336" ht="21" customHeight="1" x14ac:dyDescent="0.3"/>
    <row r="337" ht="21" customHeight="1" x14ac:dyDescent="0.3"/>
    <row r="338" ht="21" customHeight="1" x14ac:dyDescent="0.3"/>
    <row r="339" ht="21" customHeight="1" x14ac:dyDescent="0.3"/>
    <row r="340" ht="21" customHeight="1" x14ac:dyDescent="0.3"/>
    <row r="341" ht="21" customHeight="1" x14ac:dyDescent="0.3"/>
    <row r="342" ht="21" customHeight="1" x14ac:dyDescent="0.3"/>
    <row r="343" ht="21" customHeight="1" x14ac:dyDescent="0.3"/>
    <row r="344" ht="21" customHeight="1" x14ac:dyDescent="0.3"/>
    <row r="345" ht="21" customHeight="1" x14ac:dyDescent="0.3"/>
    <row r="346" ht="21" customHeight="1" x14ac:dyDescent="0.3"/>
    <row r="347" ht="21" customHeight="1" x14ac:dyDescent="0.3"/>
    <row r="348" ht="21" customHeight="1" x14ac:dyDescent="0.3"/>
    <row r="349" ht="21" customHeight="1" x14ac:dyDescent="0.3"/>
    <row r="350" ht="21" customHeight="1" x14ac:dyDescent="0.3"/>
    <row r="351" ht="21" customHeight="1" x14ac:dyDescent="0.3"/>
    <row r="352" ht="21" customHeight="1" x14ac:dyDescent="0.3"/>
    <row r="353" ht="21" customHeight="1" x14ac:dyDescent="0.3"/>
    <row r="354" ht="21" customHeight="1" x14ac:dyDescent="0.3"/>
    <row r="355" ht="21" customHeight="1" x14ac:dyDescent="0.3"/>
    <row r="356" ht="21" customHeight="1" x14ac:dyDescent="0.3"/>
    <row r="357" ht="21" customHeight="1" x14ac:dyDescent="0.3"/>
    <row r="358" ht="21" customHeight="1" x14ac:dyDescent="0.3"/>
    <row r="359" ht="21" customHeight="1" x14ac:dyDescent="0.3"/>
    <row r="360" ht="21" customHeight="1" x14ac:dyDescent="0.3"/>
    <row r="361" ht="21" customHeight="1" x14ac:dyDescent="0.3"/>
    <row r="362" ht="21" customHeight="1" x14ac:dyDescent="0.3"/>
    <row r="363" ht="21" customHeight="1" x14ac:dyDescent="0.3"/>
    <row r="364" ht="21" customHeight="1" x14ac:dyDescent="0.3"/>
    <row r="365" ht="21" customHeight="1" x14ac:dyDescent="0.3"/>
    <row r="366" ht="21" customHeight="1" x14ac:dyDescent="0.3"/>
    <row r="367" ht="21" customHeight="1" x14ac:dyDescent="0.3"/>
    <row r="368" ht="21" customHeight="1" x14ac:dyDescent="0.3"/>
    <row r="369" ht="21" customHeight="1" x14ac:dyDescent="0.3"/>
    <row r="370" ht="21" customHeight="1" x14ac:dyDescent="0.3"/>
    <row r="371" ht="21" customHeight="1" x14ac:dyDescent="0.3"/>
    <row r="372" ht="21" customHeight="1" x14ac:dyDescent="0.3"/>
    <row r="373" ht="21" customHeight="1" x14ac:dyDescent="0.3"/>
    <row r="374" ht="21" customHeight="1" x14ac:dyDescent="0.3"/>
    <row r="375" ht="21" customHeight="1" x14ac:dyDescent="0.3"/>
    <row r="376" ht="21" customHeight="1" x14ac:dyDescent="0.3"/>
    <row r="377" ht="21" customHeight="1" x14ac:dyDescent="0.3"/>
    <row r="378" ht="21" customHeight="1" x14ac:dyDescent="0.3"/>
    <row r="379" ht="21" customHeight="1" x14ac:dyDescent="0.3"/>
    <row r="380" ht="21" customHeight="1" x14ac:dyDescent="0.3"/>
    <row r="381" ht="21" customHeight="1" x14ac:dyDescent="0.3"/>
    <row r="382" ht="21" customHeight="1" x14ac:dyDescent="0.3"/>
    <row r="383" ht="21" customHeight="1" x14ac:dyDescent="0.3"/>
    <row r="384" ht="21" customHeight="1" x14ac:dyDescent="0.3"/>
    <row r="385" ht="21" customHeight="1" x14ac:dyDescent="0.3"/>
    <row r="386" ht="21" customHeight="1" x14ac:dyDescent="0.3"/>
    <row r="387" ht="21" customHeight="1" x14ac:dyDescent="0.3"/>
    <row r="388" ht="21" customHeight="1" x14ac:dyDescent="0.3"/>
    <row r="389" ht="21" customHeight="1" x14ac:dyDescent="0.3"/>
    <row r="390" ht="21" customHeight="1" x14ac:dyDescent="0.3"/>
    <row r="391" ht="21" customHeight="1" x14ac:dyDescent="0.3"/>
    <row r="392" ht="21" customHeight="1" x14ac:dyDescent="0.3"/>
    <row r="393" ht="21" customHeight="1" x14ac:dyDescent="0.3"/>
    <row r="394" ht="21" customHeight="1" x14ac:dyDescent="0.3"/>
    <row r="395" ht="21" customHeight="1" x14ac:dyDescent="0.3"/>
    <row r="396" ht="21" customHeight="1" x14ac:dyDescent="0.3"/>
    <row r="397" ht="21" customHeight="1" x14ac:dyDescent="0.3"/>
    <row r="398" ht="21" customHeight="1" x14ac:dyDescent="0.3"/>
    <row r="399" ht="21" customHeight="1" x14ac:dyDescent="0.3"/>
    <row r="400" ht="21" customHeight="1" x14ac:dyDescent="0.3"/>
    <row r="401" ht="21" customHeight="1" x14ac:dyDescent="0.3"/>
    <row r="402" ht="21" customHeight="1" x14ac:dyDescent="0.3"/>
    <row r="403" ht="21" customHeight="1" x14ac:dyDescent="0.3"/>
    <row r="404" ht="21" customHeight="1" x14ac:dyDescent="0.3"/>
    <row r="405" ht="21" customHeight="1" x14ac:dyDescent="0.3"/>
    <row r="406" ht="21" customHeight="1" x14ac:dyDescent="0.3"/>
    <row r="407" ht="21" customHeight="1" x14ac:dyDescent="0.3"/>
    <row r="408" ht="21" customHeight="1" x14ac:dyDescent="0.3"/>
    <row r="409" ht="21" customHeight="1" x14ac:dyDescent="0.3"/>
    <row r="410" ht="21" customHeight="1" x14ac:dyDescent="0.3"/>
    <row r="411" ht="21" customHeight="1" x14ac:dyDescent="0.3"/>
    <row r="412" ht="21" customHeight="1" x14ac:dyDescent="0.3"/>
    <row r="413" ht="21" customHeight="1" x14ac:dyDescent="0.3"/>
    <row r="414" ht="21" customHeight="1" x14ac:dyDescent="0.3"/>
    <row r="415" ht="21" customHeight="1" x14ac:dyDescent="0.3"/>
    <row r="416" ht="21" customHeight="1" x14ac:dyDescent="0.3"/>
    <row r="417" ht="21" customHeight="1" x14ac:dyDescent="0.3"/>
    <row r="418" ht="21" customHeight="1" x14ac:dyDescent="0.3"/>
    <row r="419" ht="21" customHeight="1" x14ac:dyDescent="0.3"/>
    <row r="420" ht="21" customHeight="1" x14ac:dyDescent="0.3"/>
    <row r="421" ht="21" customHeight="1" x14ac:dyDescent="0.3"/>
    <row r="422" ht="21" customHeight="1" x14ac:dyDescent="0.3"/>
    <row r="423" ht="21" customHeight="1" x14ac:dyDescent="0.3"/>
    <row r="424" ht="21" customHeight="1" x14ac:dyDescent="0.3"/>
    <row r="425" ht="21" customHeight="1" x14ac:dyDescent="0.3"/>
    <row r="426" ht="21" customHeight="1" x14ac:dyDescent="0.3"/>
    <row r="427" ht="21" customHeight="1" x14ac:dyDescent="0.3"/>
    <row r="428" ht="21" customHeight="1" x14ac:dyDescent="0.3"/>
    <row r="429" ht="21" customHeight="1" x14ac:dyDescent="0.3"/>
    <row r="430" ht="21" customHeight="1" x14ac:dyDescent="0.3"/>
    <row r="431" ht="21" customHeight="1" x14ac:dyDescent="0.3"/>
    <row r="432" ht="21" customHeight="1" x14ac:dyDescent="0.3"/>
    <row r="433" ht="21" customHeight="1" x14ac:dyDescent="0.3"/>
    <row r="434" ht="21" customHeight="1" x14ac:dyDescent="0.3"/>
    <row r="435" ht="21" customHeight="1" x14ac:dyDescent="0.3"/>
    <row r="436" ht="21" customHeight="1" x14ac:dyDescent="0.3"/>
    <row r="437" ht="21" customHeight="1" x14ac:dyDescent="0.3"/>
    <row r="438" ht="21" customHeight="1" x14ac:dyDescent="0.3"/>
    <row r="439" ht="21" customHeight="1" x14ac:dyDescent="0.3"/>
    <row r="440" ht="21" customHeight="1" x14ac:dyDescent="0.3"/>
    <row r="441" ht="21" customHeight="1" x14ac:dyDescent="0.3"/>
    <row r="442" ht="21" customHeight="1" x14ac:dyDescent="0.3"/>
    <row r="443" ht="21" customHeight="1" x14ac:dyDescent="0.3"/>
    <row r="444" ht="21" customHeight="1" x14ac:dyDescent="0.3"/>
    <row r="445" ht="21" customHeight="1" x14ac:dyDescent="0.3"/>
    <row r="446" ht="21" customHeight="1" x14ac:dyDescent="0.3"/>
    <row r="447" ht="21" customHeight="1" x14ac:dyDescent="0.3"/>
    <row r="448" ht="21" customHeight="1" x14ac:dyDescent="0.3"/>
    <row r="449" ht="21" customHeight="1" x14ac:dyDescent="0.3"/>
    <row r="450" ht="21" customHeight="1" x14ac:dyDescent="0.3"/>
    <row r="451" ht="21" customHeight="1" x14ac:dyDescent="0.3"/>
    <row r="452" ht="21" customHeight="1" x14ac:dyDescent="0.3"/>
    <row r="453" ht="21" customHeight="1" x14ac:dyDescent="0.3"/>
    <row r="454" ht="21" customHeight="1" x14ac:dyDescent="0.3"/>
    <row r="455" ht="21" customHeight="1" x14ac:dyDescent="0.3"/>
    <row r="456" ht="21" customHeight="1" x14ac:dyDescent="0.3"/>
    <row r="457" ht="21" customHeight="1" x14ac:dyDescent="0.3"/>
    <row r="458" ht="21" customHeight="1" x14ac:dyDescent="0.3"/>
    <row r="459" ht="21" customHeight="1" x14ac:dyDescent="0.3"/>
    <row r="460" ht="21" customHeight="1" x14ac:dyDescent="0.3"/>
    <row r="461" ht="21" customHeight="1" x14ac:dyDescent="0.3"/>
    <row r="462" ht="21" customHeight="1" x14ac:dyDescent="0.3"/>
    <row r="463" ht="21" customHeight="1" x14ac:dyDescent="0.3"/>
    <row r="464" ht="21" customHeight="1" x14ac:dyDescent="0.3"/>
    <row r="465" ht="21" customHeight="1" x14ac:dyDescent="0.3"/>
    <row r="466" ht="21" customHeight="1" x14ac:dyDescent="0.3"/>
    <row r="467" ht="21" customHeight="1" x14ac:dyDescent="0.3"/>
    <row r="468" ht="21" customHeight="1" x14ac:dyDescent="0.3"/>
    <row r="469" ht="21" customHeight="1" x14ac:dyDescent="0.3"/>
    <row r="470" ht="21" customHeight="1" x14ac:dyDescent="0.3"/>
    <row r="471" ht="21" customHeight="1" x14ac:dyDescent="0.3"/>
    <row r="472" ht="21" customHeight="1" x14ac:dyDescent="0.3"/>
    <row r="473" ht="21" customHeight="1" x14ac:dyDescent="0.3"/>
    <row r="474" ht="21" customHeight="1" x14ac:dyDescent="0.3"/>
    <row r="475" ht="21" customHeight="1" x14ac:dyDescent="0.3"/>
    <row r="476" ht="21" customHeight="1" x14ac:dyDescent="0.3"/>
    <row r="477" ht="21" customHeight="1" x14ac:dyDescent="0.3"/>
    <row r="478" ht="21" customHeight="1" x14ac:dyDescent="0.3"/>
    <row r="479" ht="21" customHeight="1" x14ac:dyDescent="0.3"/>
    <row r="480" ht="21" customHeight="1" x14ac:dyDescent="0.3"/>
    <row r="481" ht="21" customHeight="1" x14ac:dyDescent="0.3"/>
    <row r="482" ht="21" customHeight="1" x14ac:dyDescent="0.3"/>
    <row r="483" ht="21" customHeight="1" x14ac:dyDescent="0.3"/>
    <row r="484" ht="21" customHeight="1" x14ac:dyDescent="0.3"/>
    <row r="485" ht="21" customHeight="1" x14ac:dyDescent="0.3"/>
    <row r="486" ht="21" customHeight="1" x14ac:dyDescent="0.3"/>
    <row r="487" ht="21" customHeight="1" x14ac:dyDescent="0.3"/>
    <row r="488" ht="21" customHeight="1" x14ac:dyDescent="0.3"/>
    <row r="489" ht="21" customHeight="1" x14ac:dyDescent="0.3"/>
    <row r="490" ht="21" customHeight="1" x14ac:dyDescent="0.3"/>
    <row r="491" ht="21" customHeight="1" x14ac:dyDescent="0.3"/>
    <row r="492" ht="21" customHeight="1" x14ac:dyDescent="0.3"/>
    <row r="493" ht="21" customHeight="1" x14ac:dyDescent="0.3"/>
    <row r="494" ht="21" customHeight="1" x14ac:dyDescent="0.3"/>
    <row r="495" ht="21" customHeight="1" x14ac:dyDescent="0.3"/>
    <row r="496" ht="21" customHeight="1" x14ac:dyDescent="0.3"/>
    <row r="497" ht="21" customHeight="1" x14ac:dyDescent="0.3"/>
    <row r="498" ht="21" customHeight="1" x14ac:dyDescent="0.3"/>
    <row r="499" ht="21" customHeight="1" x14ac:dyDescent="0.3"/>
    <row r="500" ht="21" customHeight="1" x14ac:dyDescent="0.3"/>
    <row r="501" ht="21" customHeight="1" x14ac:dyDescent="0.3"/>
    <row r="502" ht="21" customHeight="1" x14ac:dyDescent="0.3"/>
    <row r="503" ht="21" customHeight="1" x14ac:dyDescent="0.3"/>
    <row r="504" ht="21" customHeight="1" x14ac:dyDescent="0.3"/>
    <row r="505" ht="21" customHeight="1" x14ac:dyDescent="0.3"/>
    <row r="506" ht="21" customHeight="1" x14ac:dyDescent="0.3"/>
    <row r="507" ht="21" customHeight="1" x14ac:dyDescent="0.3"/>
    <row r="508" ht="21" customHeight="1" x14ac:dyDescent="0.3"/>
    <row r="509" ht="21" customHeight="1" x14ac:dyDescent="0.3"/>
    <row r="510" ht="21" customHeight="1" x14ac:dyDescent="0.3"/>
    <row r="511" ht="21" customHeight="1" x14ac:dyDescent="0.3"/>
    <row r="512" ht="21" customHeight="1" x14ac:dyDescent="0.3"/>
    <row r="513" ht="21" customHeight="1" x14ac:dyDescent="0.3"/>
    <row r="514" ht="21" customHeight="1" x14ac:dyDescent="0.3"/>
    <row r="515" ht="21" customHeight="1" x14ac:dyDescent="0.3"/>
    <row r="516" ht="21" customHeight="1" x14ac:dyDescent="0.3"/>
    <row r="517" ht="21" customHeight="1" x14ac:dyDescent="0.3"/>
    <row r="518" ht="21" customHeight="1" x14ac:dyDescent="0.3"/>
    <row r="519" ht="21" customHeight="1" x14ac:dyDescent="0.3"/>
    <row r="520" ht="21" customHeight="1" x14ac:dyDescent="0.3"/>
    <row r="521" ht="21" customHeight="1" x14ac:dyDescent="0.3"/>
    <row r="522" ht="21" customHeight="1" x14ac:dyDescent="0.3"/>
    <row r="523" ht="21" customHeight="1" x14ac:dyDescent="0.3"/>
    <row r="524" ht="21" customHeight="1" x14ac:dyDescent="0.3"/>
    <row r="525" ht="21" customHeight="1" x14ac:dyDescent="0.3"/>
    <row r="526" ht="21" customHeight="1" x14ac:dyDescent="0.3"/>
    <row r="527" ht="21" customHeight="1" x14ac:dyDescent="0.3"/>
    <row r="528" ht="21" customHeight="1" x14ac:dyDescent="0.3"/>
    <row r="529" ht="21" customHeight="1" x14ac:dyDescent="0.3"/>
    <row r="530" ht="21" customHeight="1" x14ac:dyDescent="0.3"/>
    <row r="531" ht="21" customHeight="1" x14ac:dyDescent="0.3"/>
    <row r="532" ht="21" customHeight="1" x14ac:dyDescent="0.3"/>
    <row r="533" ht="21" customHeight="1" x14ac:dyDescent="0.3"/>
    <row r="534" ht="21" customHeight="1" x14ac:dyDescent="0.3"/>
    <row r="535" ht="21" customHeight="1" x14ac:dyDescent="0.3"/>
    <row r="536" ht="21" customHeight="1" x14ac:dyDescent="0.3"/>
    <row r="537" ht="21" customHeight="1" x14ac:dyDescent="0.3"/>
    <row r="538" ht="21" customHeight="1" x14ac:dyDescent="0.3"/>
    <row r="539" ht="21" customHeight="1" x14ac:dyDescent="0.3"/>
    <row r="540" ht="21" customHeight="1" x14ac:dyDescent="0.3"/>
    <row r="541" ht="21" customHeight="1" x14ac:dyDescent="0.3"/>
    <row r="542" ht="21" customHeight="1" x14ac:dyDescent="0.3"/>
    <row r="543" ht="21" customHeight="1" x14ac:dyDescent="0.3"/>
    <row r="544" ht="21" customHeight="1" x14ac:dyDescent="0.3"/>
    <row r="545" ht="21" customHeight="1" x14ac:dyDescent="0.3"/>
    <row r="546" ht="21" customHeight="1" x14ac:dyDescent="0.3"/>
    <row r="547" ht="21" customHeight="1" x14ac:dyDescent="0.3"/>
    <row r="548" ht="21" customHeight="1" x14ac:dyDescent="0.3"/>
    <row r="549" ht="21" customHeight="1" x14ac:dyDescent="0.3"/>
    <row r="550" ht="21" customHeight="1" x14ac:dyDescent="0.3"/>
    <row r="551" ht="21" customHeight="1" x14ac:dyDescent="0.3"/>
    <row r="552" ht="21" customHeight="1" x14ac:dyDescent="0.3"/>
    <row r="553" ht="21" customHeight="1" x14ac:dyDescent="0.3"/>
    <row r="554" ht="21" customHeight="1" x14ac:dyDescent="0.3"/>
    <row r="555" ht="21" customHeight="1" x14ac:dyDescent="0.3"/>
    <row r="556" ht="21" customHeight="1" x14ac:dyDescent="0.3"/>
    <row r="557" ht="21" customHeight="1" x14ac:dyDescent="0.3"/>
    <row r="558" ht="21" customHeight="1" x14ac:dyDescent="0.3"/>
    <row r="559" ht="21" customHeight="1" x14ac:dyDescent="0.3"/>
    <row r="560" ht="21" customHeight="1" x14ac:dyDescent="0.3"/>
    <row r="561" ht="21" customHeight="1" x14ac:dyDescent="0.3"/>
    <row r="562" ht="21" customHeight="1" x14ac:dyDescent="0.3"/>
    <row r="563" ht="21" customHeight="1" x14ac:dyDescent="0.3"/>
    <row r="564" ht="21" customHeight="1" x14ac:dyDescent="0.3"/>
    <row r="565" ht="21" customHeight="1" x14ac:dyDescent="0.3"/>
    <row r="566" ht="21" customHeight="1" x14ac:dyDescent="0.3"/>
    <row r="567" ht="21" customHeight="1" x14ac:dyDescent="0.3"/>
    <row r="568" ht="21" customHeight="1" x14ac:dyDescent="0.3"/>
    <row r="569" ht="21" customHeight="1" x14ac:dyDescent="0.3"/>
    <row r="570" ht="21" customHeight="1" x14ac:dyDescent="0.3"/>
    <row r="571" ht="21" customHeight="1" x14ac:dyDescent="0.3"/>
    <row r="572" ht="21" customHeight="1" x14ac:dyDescent="0.3"/>
    <row r="573" ht="21" customHeight="1" x14ac:dyDescent="0.3"/>
    <row r="574" ht="21" customHeight="1" x14ac:dyDescent="0.3"/>
    <row r="575" ht="21" customHeight="1" x14ac:dyDescent="0.3"/>
    <row r="576" ht="21" customHeight="1" x14ac:dyDescent="0.3"/>
    <row r="577" ht="21" customHeight="1" x14ac:dyDescent="0.3"/>
    <row r="578" ht="21" customHeight="1" x14ac:dyDescent="0.3"/>
    <row r="579" ht="21" customHeight="1" x14ac:dyDescent="0.3"/>
    <row r="580" ht="21" customHeight="1" x14ac:dyDescent="0.3"/>
    <row r="581" ht="21" customHeight="1" x14ac:dyDescent="0.3"/>
    <row r="582" ht="21" customHeight="1" x14ac:dyDescent="0.3"/>
    <row r="583" ht="21" customHeight="1" x14ac:dyDescent="0.3"/>
    <row r="584" ht="21" customHeight="1" x14ac:dyDescent="0.3"/>
    <row r="585" ht="21" customHeight="1" x14ac:dyDescent="0.3"/>
    <row r="586" ht="21" customHeight="1" x14ac:dyDescent="0.3"/>
    <row r="587" ht="21" customHeight="1" x14ac:dyDescent="0.3"/>
    <row r="588" ht="21" customHeight="1" x14ac:dyDescent="0.3"/>
    <row r="589" ht="21" customHeight="1" x14ac:dyDescent="0.3"/>
    <row r="590" ht="21" customHeight="1" x14ac:dyDescent="0.3"/>
    <row r="591" ht="21" customHeight="1" x14ac:dyDescent="0.3"/>
    <row r="592" ht="21" customHeight="1" x14ac:dyDescent="0.3"/>
    <row r="593" ht="21" customHeight="1" x14ac:dyDescent="0.3"/>
    <row r="594" ht="21" customHeight="1" x14ac:dyDescent="0.3"/>
    <row r="595" ht="21" customHeight="1" x14ac:dyDescent="0.3"/>
    <row r="596" ht="21" customHeight="1" x14ac:dyDescent="0.3"/>
    <row r="597" ht="21" customHeight="1" x14ac:dyDescent="0.3"/>
    <row r="598" ht="21" customHeight="1" x14ac:dyDescent="0.3"/>
    <row r="599" ht="21" customHeight="1" x14ac:dyDescent="0.3"/>
    <row r="600" ht="21" customHeight="1" x14ac:dyDescent="0.3"/>
    <row r="601" ht="21" customHeight="1" x14ac:dyDescent="0.3"/>
    <row r="602" ht="21" customHeight="1" x14ac:dyDescent="0.3"/>
    <row r="603" ht="21" customHeight="1" x14ac:dyDescent="0.3"/>
    <row r="604" ht="21" customHeight="1" x14ac:dyDescent="0.3"/>
    <row r="605" ht="21" customHeight="1" x14ac:dyDescent="0.3"/>
    <row r="606" ht="21" customHeight="1" x14ac:dyDescent="0.3"/>
    <row r="607" ht="21" customHeight="1" x14ac:dyDescent="0.3"/>
    <row r="608" ht="21" customHeight="1" x14ac:dyDescent="0.3"/>
    <row r="609" ht="21" customHeight="1" x14ac:dyDescent="0.3"/>
    <row r="610" ht="21" customHeight="1" x14ac:dyDescent="0.3"/>
    <row r="611" ht="21" customHeight="1" x14ac:dyDescent="0.3"/>
    <row r="612" ht="21" customHeight="1" x14ac:dyDescent="0.3"/>
    <row r="613" ht="21" customHeight="1" x14ac:dyDescent="0.3"/>
    <row r="614" ht="21" customHeight="1" x14ac:dyDescent="0.3"/>
    <row r="615" ht="21" customHeight="1" x14ac:dyDescent="0.3"/>
    <row r="616" ht="21" customHeight="1" x14ac:dyDescent="0.3"/>
    <row r="617" ht="21" customHeight="1" x14ac:dyDescent="0.3"/>
    <row r="618" ht="21" customHeight="1" x14ac:dyDescent="0.3"/>
    <row r="619" ht="21" customHeight="1" x14ac:dyDescent="0.3"/>
    <row r="620" ht="21" customHeight="1" x14ac:dyDescent="0.3"/>
    <row r="621" ht="21" customHeight="1" x14ac:dyDescent="0.3"/>
    <row r="622" ht="21" customHeight="1" x14ac:dyDescent="0.3"/>
    <row r="623" ht="21" customHeight="1" x14ac:dyDescent="0.3"/>
    <row r="624" ht="21" customHeight="1" x14ac:dyDescent="0.3"/>
    <row r="625" ht="21" customHeight="1" x14ac:dyDescent="0.3"/>
    <row r="626" ht="21" customHeight="1" x14ac:dyDescent="0.3"/>
    <row r="627" ht="21" customHeight="1" x14ac:dyDescent="0.3"/>
    <row r="628" ht="21" customHeight="1" x14ac:dyDescent="0.3"/>
    <row r="629" ht="21" customHeight="1" x14ac:dyDescent="0.3"/>
    <row r="630" ht="21" customHeight="1" x14ac:dyDescent="0.3"/>
    <row r="631" ht="21" customHeight="1" x14ac:dyDescent="0.3"/>
    <row r="632" ht="21" customHeight="1" x14ac:dyDescent="0.3"/>
    <row r="633" ht="21" customHeight="1" x14ac:dyDescent="0.3"/>
    <row r="634" ht="21" customHeight="1" x14ac:dyDescent="0.3"/>
    <row r="635" ht="21" customHeight="1" x14ac:dyDescent="0.3"/>
    <row r="636" ht="21" customHeight="1" x14ac:dyDescent="0.3"/>
    <row r="637" ht="21" customHeight="1" x14ac:dyDescent="0.3"/>
    <row r="638" ht="21" customHeight="1" x14ac:dyDescent="0.3"/>
    <row r="639" ht="21" customHeight="1" x14ac:dyDescent="0.3"/>
    <row r="640" ht="21" customHeight="1" x14ac:dyDescent="0.3"/>
    <row r="641" ht="21" customHeight="1" x14ac:dyDescent="0.3"/>
    <row r="642" ht="21" customHeight="1" x14ac:dyDescent="0.3"/>
    <row r="643" ht="21" customHeight="1" x14ac:dyDescent="0.3"/>
    <row r="644" ht="21" customHeight="1" x14ac:dyDescent="0.3"/>
    <row r="645" ht="21" customHeight="1" x14ac:dyDescent="0.3"/>
    <row r="646" ht="21" customHeight="1" x14ac:dyDescent="0.3"/>
    <row r="647" ht="21" customHeight="1" x14ac:dyDescent="0.3"/>
    <row r="648" ht="21" customHeight="1" x14ac:dyDescent="0.3"/>
    <row r="649" ht="21" customHeight="1" x14ac:dyDescent="0.3"/>
    <row r="650" ht="21" customHeight="1" x14ac:dyDescent="0.3"/>
    <row r="651" ht="21" customHeight="1" x14ac:dyDescent="0.3"/>
    <row r="652" ht="21" customHeight="1" x14ac:dyDescent="0.3"/>
    <row r="653" ht="21" customHeight="1" x14ac:dyDescent="0.3"/>
    <row r="654" ht="21" customHeight="1" x14ac:dyDescent="0.3"/>
    <row r="655" ht="21" customHeight="1" x14ac:dyDescent="0.3"/>
    <row r="656" ht="21" customHeight="1" x14ac:dyDescent="0.3"/>
    <row r="657" ht="21" customHeight="1" x14ac:dyDescent="0.3"/>
    <row r="658" ht="21" customHeight="1" x14ac:dyDescent="0.3"/>
    <row r="659" ht="21" customHeight="1" x14ac:dyDescent="0.3"/>
    <row r="660" ht="21" customHeight="1" x14ac:dyDescent="0.3"/>
    <row r="661" ht="21" customHeight="1" x14ac:dyDescent="0.3"/>
    <row r="662" ht="21" customHeight="1" x14ac:dyDescent="0.3"/>
    <row r="663" ht="21" customHeight="1" x14ac:dyDescent="0.3"/>
    <row r="664" ht="21" customHeight="1" x14ac:dyDescent="0.3"/>
    <row r="665" ht="21" customHeight="1" x14ac:dyDescent="0.3"/>
    <row r="666" ht="21" customHeight="1" x14ac:dyDescent="0.3"/>
    <row r="667" ht="21" customHeight="1" x14ac:dyDescent="0.3"/>
    <row r="668" ht="21" customHeight="1" x14ac:dyDescent="0.3"/>
    <row r="669" ht="21" customHeight="1" x14ac:dyDescent="0.3"/>
    <row r="670" ht="21" customHeight="1" x14ac:dyDescent="0.3"/>
    <row r="671" ht="21" customHeight="1" x14ac:dyDescent="0.3"/>
    <row r="672" ht="21" customHeight="1" x14ac:dyDescent="0.3"/>
    <row r="673" ht="21" customHeight="1" x14ac:dyDescent="0.3"/>
    <row r="674" ht="21" customHeight="1" x14ac:dyDescent="0.3"/>
    <row r="675" ht="21" customHeight="1" x14ac:dyDescent="0.3"/>
    <row r="676" ht="21" customHeight="1" x14ac:dyDescent="0.3"/>
    <row r="677" ht="21" customHeight="1" x14ac:dyDescent="0.3"/>
    <row r="678" ht="21" customHeight="1" x14ac:dyDescent="0.3"/>
    <row r="679" ht="21" customHeight="1" x14ac:dyDescent="0.3"/>
    <row r="680" ht="21" customHeight="1" x14ac:dyDescent="0.3"/>
    <row r="681" ht="21" customHeight="1" x14ac:dyDescent="0.3"/>
    <row r="682" ht="21" customHeight="1" x14ac:dyDescent="0.3"/>
    <row r="683" ht="21" customHeight="1" x14ac:dyDescent="0.3"/>
    <row r="684" ht="21" customHeight="1" x14ac:dyDescent="0.3"/>
    <row r="685" ht="21" customHeight="1" x14ac:dyDescent="0.3"/>
    <row r="686" ht="21" customHeight="1" x14ac:dyDescent="0.3"/>
    <row r="687" ht="21" customHeight="1" x14ac:dyDescent="0.3"/>
    <row r="688" ht="21" customHeight="1" x14ac:dyDescent="0.3"/>
    <row r="689" ht="21" customHeight="1" x14ac:dyDescent="0.3"/>
    <row r="690" ht="21" customHeight="1" x14ac:dyDescent="0.3"/>
    <row r="691" ht="21" customHeight="1" x14ac:dyDescent="0.3"/>
    <row r="692" ht="21" customHeight="1" x14ac:dyDescent="0.3"/>
    <row r="693" ht="21" customHeight="1" x14ac:dyDescent="0.3"/>
    <row r="694" ht="21" customHeight="1" x14ac:dyDescent="0.3"/>
    <row r="695" ht="21" customHeight="1" x14ac:dyDescent="0.3"/>
    <row r="696" ht="21" customHeight="1" x14ac:dyDescent="0.3"/>
    <row r="697" ht="21" customHeight="1" x14ac:dyDescent="0.3"/>
    <row r="698" ht="21" customHeight="1" x14ac:dyDescent="0.3"/>
    <row r="699" ht="21" customHeight="1" x14ac:dyDescent="0.3"/>
    <row r="700" ht="21" customHeight="1" x14ac:dyDescent="0.3"/>
    <row r="701" ht="21" customHeight="1" x14ac:dyDescent="0.3"/>
    <row r="702" ht="21" customHeight="1" x14ac:dyDescent="0.3"/>
    <row r="703" ht="21" customHeight="1" x14ac:dyDescent="0.3"/>
    <row r="704" ht="21" customHeight="1" x14ac:dyDescent="0.3"/>
    <row r="705" ht="21" customHeight="1" x14ac:dyDescent="0.3"/>
    <row r="706" ht="21" customHeight="1" x14ac:dyDescent="0.3"/>
    <row r="707" ht="21" customHeight="1" x14ac:dyDescent="0.3"/>
    <row r="708" ht="21" customHeight="1" x14ac:dyDescent="0.3"/>
    <row r="709" ht="21" customHeight="1" x14ac:dyDescent="0.3"/>
    <row r="710" ht="21" customHeight="1" x14ac:dyDescent="0.3"/>
    <row r="711" ht="21" customHeight="1" x14ac:dyDescent="0.3"/>
    <row r="712" ht="21" customHeight="1" x14ac:dyDescent="0.3"/>
    <row r="713" ht="21" customHeight="1" x14ac:dyDescent="0.3"/>
    <row r="714" ht="21" customHeight="1" x14ac:dyDescent="0.3"/>
    <row r="715" ht="21" customHeight="1" x14ac:dyDescent="0.3"/>
    <row r="716" ht="21" customHeight="1" x14ac:dyDescent="0.3"/>
    <row r="717" ht="21" customHeight="1" x14ac:dyDescent="0.3"/>
    <row r="718" ht="21" customHeight="1" x14ac:dyDescent="0.3"/>
    <row r="719" ht="21" customHeight="1" x14ac:dyDescent="0.3"/>
    <row r="720" ht="21" customHeight="1" x14ac:dyDescent="0.3"/>
    <row r="721" ht="21" customHeight="1" x14ac:dyDescent="0.3"/>
    <row r="722" ht="21" customHeight="1" x14ac:dyDescent="0.3"/>
    <row r="723" ht="21" customHeight="1" x14ac:dyDescent="0.3"/>
    <row r="724" ht="21" customHeight="1" x14ac:dyDescent="0.3"/>
    <row r="725" ht="21" customHeight="1" x14ac:dyDescent="0.3"/>
    <row r="726" ht="21" customHeight="1" x14ac:dyDescent="0.3"/>
    <row r="727" ht="21" customHeight="1" x14ac:dyDescent="0.3"/>
    <row r="728" ht="21" customHeight="1" x14ac:dyDescent="0.3"/>
    <row r="729" ht="21" customHeight="1" x14ac:dyDescent="0.3"/>
    <row r="730" ht="21" customHeight="1" x14ac:dyDescent="0.3"/>
    <row r="731" ht="21" customHeight="1" x14ac:dyDescent="0.3"/>
    <row r="732" ht="21" customHeight="1" x14ac:dyDescent="0.3"/>
    <row r="733" ht="21" customHeight="1" x14ac:dyDescent="0.3"/>
    <row r="734" ht="21" customHeight="1" x14ac:dyDescent="0.3"/>
    <row r="735" ht="21" customHeight="1" x14ac:dyDescent="0.3"/>
    <row r="736" ht="21" customHeight="1" x14ac:dyDescent="0.3"/>
    <row r="737" ht="21" customHeight="1" x14ac:dyDescent="0.3"/>
    <row r="738" ht="21" customHeight="1" x14ac:dyDescent="0.3"/>
    <row r="739" ht="21" customHeight="1" x14ac:dyDescent="0.3"/>
    <row r="740" ht="21" customHeight="1" x14ac:dyDescent="0.3"/>
    <row r="741" ht="21" customHeight="1" x14ac:dyDescent="0.3"/>
    <row r="742" ht="21" customHeight="1" x14ac:dyDescent="0.3"/>
    <row r="743" ht="21" customHeight="1" x14ac:dyDescent="0.3"/>
    <row r="744" ht="21" customHeight="1" x14ac:dyDescent="0.3"/>
    <row r="745" ht="21" customHeight="1" x14ac:dyDescent="0.3"/>
    <row r="746" ht="21" customHeight="1" x14ac:dyDescent="0.3"/>
    <row r="747" ht="21" customHeight="1" x14ac:dyDescent="0.3"/>
    <row r="748" ht="21" customHeight="1" x14ac:dyDescent="0.3"/>
    <row r="749" ht="21" customHeight="1" x14ac:dyDescent="0.3"/>
    <row r="750" ht="21" customHeight="1" x14ac:dyDescent="0.3"/>
    <row r="751" ht="21" customHeight="1" x14ac:dyDescent="0.3"/>
    <row r="752" ht="21" customHeight="1" x14ac:dyDescent="0.3"/>
    <row r="753" ht="21" customHeight="1" x14ac:dyDescent="0.3"/>
    <row r="754" ht="21" customHeight="1" x14ac:dyDescent="0.3"/>
    <row r="755" ht="21" customHeight="1" x14ac:dyDescent="0.3"/>
    <row r="756" ht="21" customHeight="1" x14ac:dyDescent="0.3"/>
    <row r="757" ht="21" customHeight="1" x14ac:dyDescent="0.3"/>
    <row r="758" ht="21" customHeight="1" x14ac:dyDescent="0.3"/>
    <row r="759" ht="21" customHeight="1" x14ac:dyDescent="0.3"/>
    <row r="760" ht="21" customHeight="1" x14ac:dyDescent="0.3"/>
    <row r="761" ht="21" customHeight="1" x14ac:dyDescent="0.3"/>
    <row r="762" ht="21" customHeight="1" x14ac:dyDescent="0.3"/>
    <row r="763" ht="21" customHeight="1" x14ac:dyDescent="0.3"/>
    <row r="764" ht="21" customHeight="1" x14ac:dyDescent="0.3"/>
    <row r="765" ht="21" customHeight="1" x14ac:dyDescent="0.3"/>
    <row r="766" ht="21" customHeight="1" x14ac:dyDescent="0.3"/>
    <row r="767" ht="21" customHeight="1" x14ac:dyDescent="0.3"/>
    <row r="768" ht="21" customHeight="1" x14ac:dyDescent="0.3"/>
    <row r="769" ht="21" customHeight="1" x14ac:dyDescent="0.3"/>
    <row r="770" ht="21" customHeight="1" x14ac:dyDescent="0.3"/>
    <row r="771" ht="21" customHeight="1" x14ac:dyDescent="0.3"/>
    <row r="772" ht="21" customHeight="1" x14ac:dyDescent="0.3"/>
    <row r="773" ht="21" customHeight="1" x14ac:dyDescent="0.3"/>
    <row r="774" ht="21" customHeight="1" x14ac:dyDescent="0.3"/>
    <row r="775" ht="21" customHeight="1" x14ac:dyDescent="0.3"/>
    <row r="776" ht="21" customHeight="1" x14ac:dyDescent="0.3"/>
    <row r="777" ht="21" customHeight="1" x14ac:dyDescent="0.3"/>
    <row r="778" ht="21" customHeight="1" x14ac:dyDescent="0.3"/>
    <row r="779" ht="21" customHeight="1" x14ac:dyDescent="0.3"/>
    <row r="780" ht="21" customHeight="1" x14ac:dyDescent="0.3"/>
    <row r="781" ht="21" customHeight="1" x14ac:dyDescent="0.3"/>
    <row r="782" ht="21" customHeight="1" x14ac:dyDescent="0.3"/>
    <row r="783" ht="21" customHeight="1" x14ac:dyDescent="0.3"/>
    <row r="784" ht="21" customHeight="1" x14ac:dyDescent="0.3"/>
    <row r="785" ht="21" customHeight="1" x14ac:dyDescent="0.3"/>
    <row r="786" ht="21" customHeight="1" x14ac:dyDescent="0.3"/>
    <row r="787" ht="21" customHeight="1" x14ac:dyDescent="0.3"/>
    <row r="788" ht="21" customHeight="1" x14ac:dyDescent="0.3"/>
    <row r="789" ht="21" customHeight="1" x14ac:dyDescent="0.3"/>
    <row r="790" ht="21" customHeight="1" x14ac:dyDescent="0.3"/>
    <row r="791" ht="21" customHeight="1" x14ac:dyDescent="0.3"/>
    <row r="792" ht="21" customHeight="1" x14ac:dyDescent="0.3"/>
    <row r="793" ht="21" customHeight="1" x14ac:dyDescent="0.3"/>
    <row r="794" ht="21" customHeight="1" x14ac:dyDescent="0.3"/>
    <row r="795" ht="21" customHeight="1" x14ac:dyDescent="0.3"/>
    <row r="796" ht="21" customHeight="1" x14ac:dyDescent="0.3"/>
    <row r="797" ht="21" customHeight="1" x14ac:dyDescent="0.3"/>
    <row r="798" ht="21" customHeight="1" x14ac:dyDescent="0.3"/>
    <row r="799" ht="21" customHeight="1" x14ac:dyDescent="0.3"/>
    <row r="800" ht="21" customHeight="1" x14ac:dyDescent="0.3"/>
    <row r="801" ht="21" customHeight="1" x14ac:dyDescent="0.3"/>
    <row r="802" ht="21" customHeight="1" x14ac:dyDescent="0.3"/>
    <row r="803" ht="21" customHeight="1" x14ac:dyDescent="0.3"/>
    <row r="804" ht="21" customHeight="1" x14ac:dyDescent="0.3"/>
    <row r="805" ht="21" customHeight="1" x14ac:dyDescent="0.3"/>
    <row r="806" ht="21" customHeight="1" x14ac:dyDescent="0.3"/>
    <row r="807" ht="21" customHeight="1" x14ac:dyDescent="0.3"/>
    <row r="808" ht="21" customHeight="1" x14ac:dyDescent="0.3"/>
    <row r="809" ht="21" customHeight="1" x14ac:dyDescent="0.3"/>
    <row r="810" ht="21" customHeight="1" x14ac:dyDescent="0.3"/>
    <row r="811" ht="21" customHeight="1" x14ac:dyDescent="0.3"/>
    <row r="812" ht="21" customHeight="1" x14ac:dyDescent="0.3"/>
    <row r="813" ht="21" customHeight="1" x14ac:dyDescent="0.3"/>
    <row r="814" ht="21" customHeight="1" x14ac:dyDescent="0.3"/>
    <row r="815" ht="21" customHeight="1" x14ac:dyDescent="0.3"/>
    <row r="816" ht="21" customHeight="1" x14ac:dyDescent="0.3"/>
    <row r="817" ht="21" customHeight="1" x14ac:dyDescent="0.3"/>
    <row r="818" ht="21" customHeight="1" x14ac:dyDescent="0.3"/>
    <row r="819" ht="21" customHeight="1" x14ac:dyDescent="0.3"/>
    <row r="820" ht="21" customHeight="1" x14ac:dyDescent="0.3"/>
    <row r="821" ht="21" customHeight="1" x14ac:dyDescent="0.3"/>
    <row r="822" ht="21" customHeight="1" x14ac:dyDescent="0.3"/>
    <row r="823" ht="21" customHeight="1" x14ac:dyDescent="0.3"/>
    <row r="824" ht="21" customHeight="1" x14ac:dyDescent="0.3"/>
    <row r="825" ht="21" customHeight="1" x14ac:dyDescent="0.3"/>
    <row r="826" ht="21" customHeight="1" x14ac:dyDescent="0.3"/>
    <row r="827" ht="21" customHeight="1" x14ac:dyDescent="0.3"/>
    <row r="828" ht="21" customHeight="1" x14ac:dyDescent="0.3"/>
    <row r="829" ht="21" customHeight="1" x14ac:dyDescent="0.3"/>
    <row r="830" ht="21" customHeight="1" x14ac:dyDescent="0.3"/>
    <row r="831" ht="21" customHeight="1" x14ac:dyDescent="0.3"/>
    <row r="832" ht="21" customHeight="1" x14ac:dyDescent="0.3"/>
    <row r="833" ht="21" customHeight="1" x14ac:dyDescent="0.3"/>
    <row r="834" ht="21" customHeight="1" x14ac:dyDescent="0.3"/>
    <row r="835" ht="21" customHeight="1" x14ac:dyDescent="0.3"/>
    <row r="836" ht="21" customHeight="1" x14ac:dyDescent="0.3"/>
    <row r="837" ht="21" customHeight="1" x14ac:dyDescent="0.3"/>
    <row r="838" ht="21" customHeight="1" x14ac:dyDescent="0.3"/>
    <row r="839" ht="21" customHeight="1" x14ac:dyDescent="0.3"/>
    <row r="840" ht="21" customHeight="1" x14ac:dyDescent="0.3"/>
    <row r="841" ht="21" customHeight="1" x14ac:dyDescent="0.3"/>
    <row r="842" ht="21" customHeight="1" x14ac:dyDescent="0.3"/>
    <row r="843" ht="21" customHeight="1" x14ac:dyDescent="0.3"/>
    <row r="844" ht="21" customHeight="1" x14ac:dyDescent="0.3"/>
    <row r="845" ht="21" customHeight="1" x14ac:dyDescent="0.3"/>
    <row r="846" ht="21" customHeight="1" x14ac:dyDescent="0.3"/>
    <row r="847" ht="21" customHeight="1" x14ac:dyDescent="0.3"/>
    <row r="848" ht="21" customHeight="1" x14ac:dyDescent="0.3"/>
    <row r="849" ht="21" customHeight="1" x14ac:dyDescent="0.3"/>
    <row r="850" ht="21" customHeight="1" x14ac:dyDescent="0.3"/>
    <row r="851" ht="21" customHeight="1" x14ac:dyDescent="0.3"/>
    <row r="852" ht="21" customHeight="1" x14ac:dyDescent="0.3"/>
    <row r="853" ht="21" customHeight="1" x14ac:dyDescent="0.3"/>
    <row r="854" ht="21" customHeight="1" x14ac:dyDescent="0.3"/>
    <row r="855" ht="21" customHeight="1" x14ac:dyDescent="0.3"/>
    <row r="856" ht="21" customHeight="1" x14ac:dyDescent="0.3"/>
    <row r="857" ht="21" customHeight="1" x14ac:dyDescent="0.3"/>
    <row r="858" ht="21" customHeight="1" x14ac:dyDescent="0.3"/>
    <row r="859" ht="21" customHeight="1" x14ac:dyDescent="0.3"/>
    <row r="860" ht="21" customHeight="1" x14ac:dyDescent="0.3"/>
    <row r="861" ht="21" customHeight="1" x14ac:dyDescent="0.3"/>
    <row r="862" ht="21" customHeight="1" x14ac:dyDescent="0.3"/>
    <row r="863" ht="21" customHeight="1" x14ac:dyDescent="0.3"/>
    <row r="864" ht="21" customHeight="1" x14ac:dyDescent="0.3"/>
    <row r="865" ht="21" customHeight="1" x14ac:dyDescent="0.3"/>
    <row r="866" ht="21" customHeight="1" x14ac:dyDescent="0.3"/>
    <row r="867" ht="21" customHeight="1" x14ac:dyDescent="0.3"/>
    <row r="868" ht="21" customHeight="1" x14ac:dyDescent="0.3"/>
    <row r="869" ht="21" customHeight="1" x14ac:dyDescent="0.3"/>
    <row r="870" ht="21" customHeight="1" x14ac:dyDescent="0.3"/>
    <row r="871" ht="21" customHeight="1" x14ac:dyDescent="0.3"/>
    <row r="872" ht="21" customHeight="1" x14ac:dyDescent="0.3"/>
    <row r="873" ht="21" customHeight="1" x14ac:dyDescent="0.3"/>
    <row r="874" ht="21" customHeight="1" x14ac:dyDescent="0.3"/>
    <row r="875" ht="21" customHeight="1" x14ac:dyDescent="0.3"/>
    <row r="876" ht="21" customHeight="1" x14ac:dyDescent="0.3"/>
    <row r="877" ht="21" customHeight="1" x14ac:dyDescent="0.3"/>
    <row r="878" ht="21" customHeight="1" x14ac:dyDescent="0.3"/>
    <row r="879" ht="21" customHeight="1" x14ac:dyDescent="0.3"/>
    <row r="880" ht="21" customHeight="1" x14ac:dyDescent="0.3"/>
    <row r="881" ht="21" customHeight="1" x14ac:dyDescent="0.3"/>
    <row r="882" ht="21" customHeight="1" x14ac:dyDescent="0.3"/>
    <row r="883" ht="21" customHeight="1" x14ac:dyDescent="0.3"/>
    <row r="884" ht="21" customHeight="1" x14ac:dyDescent="0.3"/>
    <row r="885" ht="21" customHeight="1" x14ac:dyDescent="0.3"/>
    <row r="886" ht="21" customHeight="1" x14ac:dyDescent="0.3"/>
    <row r="887" ht="21" customHeight="1" x14ac:dyDescent="0.3"/>
    <row r="888" ht="21" customHeight="1" x14ac:dyDescent="0.3"/>
    <row r="889" ht="21" customHeight="1" x14ac:dyDescent="0.3"/>
    <row r="890" ht="21" customHeight="1" x14ac:dyDescent="0.3"/>
    <row r="891" ht="21" customHeight="1" x14ac:dyDescent="0.3"/>
    <row r="892" ht="21" customHeight="1" x14ac:dyDescent="0.3"/>
    <row r="893" ht="21" customHeight="1" x14ac:dyDescent="0.3"/>
    <row r="894" ht="21" customHeight="1" x14ac:dyDescent="0.3"/>
    <row r="895" ht="21" customHeight="1" x14ac:dyDescent="0.3"/>
    <row r="896" ht="21" customHeight="1" x14ac:dyDescent="0.3"/>
    <row r="897" ht="21" customHeight="1" x14ac:dyDescent="0.3"/>
    <row r="898" ht="21" customHeight="1" x14ac:dyDescent="0.3"/>
    <row r="899" ht="21" customHeight="1" x14ac:dyDescent="0.3"/>
    <row r="900" ht="21" customHeight="1" x14ac:dyDescent="0.3"/>
    <row r="901" ht="21" customHeight="1" x14ac:dyDescent="0.3"/>
    <row r="902" ht="21" customHeight="1" x14ac:dyDescent="0.3"/>
    <row r="903" ht="21" customHeight="1" x14ac:dyDescent="0.3"/>
    <row r="904" ht="21" customHeight="1" x14ac:dyDescent="0.3"/>
    <row r="905" ht="21" customHeight="1" x14ac:dyDescent="0.3"/>
    <row r="906" ht="21" customHeight="1" x14ac:dyDescent="0.3"/>
    <row r="907" ht="21" customHeight="1" x14ac:dyDescent="0.3"/>
    <row r="908" ht="21" customHeight="1" x14ac:dyDescent="0.3"/>
    <row r="909" ht="21" customHeight="1" x14ac:dyDescent="0.3"/>
    <row r="910" ht="21" customHeight="1" x14ac:dyDescent="0.3"/>
    <row r="911" ht="21" customHeight="1" x14ac:dyDescent="0.3"/>
    <row r="912" ht="21" customHeight="1" x14ac:dyDescent="0.3"/>
    <row r="913" ht="21" customHeight="1" x14ac:dyDescent="0.3"/>
    <row r="914" ht="21" customHeight="1" x14ac:dyDescent="0.3"/>
    <row r="915" ht="21" customHeight="1" x14ac:dyDescent="0.3"/>
    <row r="916" ht="21" customHeight="1" x14ac:dyDescent="0.3"/>
    <row r="917" ht="21" customHeight="1" x14ac:dyDescent="0.3"/>
    <row r="918" ht="21" customHeight="1" x14ac:dyDescent="0.3"/>
    <row r="919" ht="21" customHeight="1" x14ac:dyDescent="0.3"/>
    <row r="920" ht="21" customHeight="1" x14ac:dyDescent="0.3"/>
    <row r="921" ht="21" customHeight="1" x14ac:dyDescent="0.3"/>
    <row r="922" ht="21" customHeight="1" x14ac:dyDescent="0.3"/>
    <row r="923" ht="21" customHeight="1" x14ac:dyDescent="0.3"/>
    <row r="924" ht="21" customHeight="1" x14ac:dyDescent="0.3"/>
    <row r="925" ht="21" customHeight="1" x14ac:dyDescent="0.3"/>
    <row r="926" ht="21" customHeight="1" x14ac:dyDescent="0.3"/>
    <row r="927" ht="21" customHeight="1" x14ac:dyDescent="0.3"/>
    <row r="928" ht="21" customHeight="1" x14ac:dyDescent="0.3"/>
    <row r="929" ht="21" customHeight="1" x14ac:dyDescent="0.3"/>
    <row r="930" ht="21" customHeight="1" x14ac:dyDescent="0.3"/>
    <row r="931" ht="21" customHeight="1" x14ac:dyDescent="0.3"/>
    <row r="932" ht="21" customHeight="1" x14ac:dyDescent="0.3"/>
    <row r="933" ht="21" customHeight="1" x14ac:dyDescent="0.3"/>
    <row r="934" ht="21" customHeight="1" x14ac:dyDescent="0.3"/>
    <row r="935" ht="21" customHeight="1" x14ac:dyDescent="0.3"/>
    <row r="936" ht="21" customHeight="1" x14ac:dyDescent="0.3"/>
    <row r="937" ht="21" customHeight="1" x14ac:dyDescent="0.3"/>
    <row r="938" ht="21" customHeight="1" x14ac:dyDescent="0.3"/>
    <row r="939" ht="21" customHeight="1" x14ac:dyDescent="0.3"/>
    <row r="940" ht="21" customHeight="1" x14ac:dyDescent="0.3"/>
    <row r="941" ht="21" customHeight="1" x14ac:dyDescent="0.3"/>
    <row r="942" ht="21" customHeight="1" x14ac:dyDescent="0.3"/>
    <row r="943" ht="21" customHeight="1" x14ac:dyDescent="0.3"/>
    <row r="944" ht="21" customHeight="1" x14ac:dyDescent="0.3"/>
    <row r="945" ht="21" customHeight="1" x14ac:dyDescent="0.3"/>
    <row r="946" ht="21" customHeight="1" x14ac:dyDescent="0.3"/>
    <row r="947" ht="21" customHeight="1" x14ac:dyDescent="0.3"/>
    <row r="948" ht="21" customHeight="1" x14ac:dyDescent="0.3"/>
    <row r="949" ht="21" customHeight="1" x14ac:dyDescent="0.3"/>
    <row r="950" ht="21" customHeight="1" x14ac:dyDescent="0.3"/>
    <row r="951" ht="21" customHeight="1" x14ac:dyDescent="0.3"/>
    <row r="952" ht="21" customHeight="1" x14ac:dyDescent="0.3"/>
    <row r="953" ht="21" customHeight="1" x14ac:dyDescent="0.3"/>
    <row r="954" ht="21" customHeight="1" x14ac:dyDescent="0.3"/>
    <row r="955" ht="21" customHeight="1" x14ac:dyDescent="0.3"/>
    <row r="956" ht="21" customHeight="1" x14ac:dyDescent="0.3"/>
    <row r="957" ht="21" customHeight="1" x14ac:dyDescent="0.3"/>
    <row r="958" ht="21" customHeight="1" x14ac:dyDescent="0.3"/>
    <row r="959" ht="21" customHeight="1" x14ac:dyDescent="0.3"/>
    <row r="960" ht="21" customHeight="1" x14ac:dyDescent="0.3"/>
    <row r="961" ht="21" customHeight="1" x14ac:dyDescent="0.3"/>
    <row r="962" ht="21" customHeight="1" x14ac:dyDescent="0.3"/>
    <row r="963" ht="21" customHeight="1" x14ac:dyDescent="0.3"/>
    <row r="964" ht="21" customHeight="1" x14ac:dyDescent="0.3"/>
    <row r="965" ht="21" customHeight="1" x14ac:dyDescent="0.3"/>
    <row r="966" ht="21" customHeight="1" x14ac:dyDescent="0.3"/>
    <row r="967" ht="21" customHeight="1" x14ac:dyDescent="0.3"/>
    <row r="968" ht="21" customHeight="1" x14ac:dyDescent="0.3"/>
    <row r="969" ht="21" customHeight="1" x14ac:dyDescent="0.3"/>
    <row r="970" ht="21" customHeight="1" x14ac:dyDescent="0.3"/>
    <row r="971" ht="21" customHeight="1" x14ac:dyDescent="0.3"/>
    <row r="972" ht="21" customHeight="1" x14ac:dyDescent="0.3"/>
    <row r="973" ht="21" customHeight="1" x14ac:dyDescent="0.3"/>
    <row r="974" ht="21" customHeight="1" x14ac:dyDescent="0.3"/>
    <row r="975" ht="21" customHeight="1" x14ac:dyDescent="0.3"/>
    <row r="976" ht="21" customHeight="1" x14ac:dyDescent="0.3"/>
    <row r="977" ht="21" customHeight="1" x14ac:dyDescent="0.3"/>
  </sheetData>
  <mergeCells count="469">
    <mergeCell ref="C185:E185"/>
    <mergeCell ref="A186:B186"/>
    <mergeCell ref="C186:E186"/>
    <mergeCell ref="C184:E184"/>
    <mergeCell ref="A243:B243"/>
    <mergeCell ref="C243:E243"/>
    <mergeCell ref="A242:B242"/>
    <mergeCell ref="C188:E188"/>
    <mergeCell ref="C187:E187"/>
    <mergeCell ref="C212:E212"/>
    <mergeCell ref="A213:B213"/>
    <mergeCell ref="C213:E213"/>
    <mergeCell ref="A204:B204"/>
    <mergeCell ref="A203:B203"/>
    <mergeCell ref="A205:B205"/>
    <mergeCell ref="A206:B206"/>
    <mergeCell ref="A209:B209"/>
    <mergeCell ref="C209:E209"/>
    <mergeCell ref="A210:B210"/>
    <mergeCell ref="C210:E210"/>
    <mergeCell ref="A244:B244"/>
    <mergeCell ref="A245:B245"/>
    <mergeCell ref="C242:E242"/>
    <mergeCell ref="C244:E244"/>
    <mergeCell ref="C245:E245"/>
    <mergeCell ref="A198:B198"/>
    <mergeCell ref="C215:E215"/>
    <mergeCell ref="C203:E203"/>
    <mergeCell ref="A223:B223"/>
    <mergeCell ref="A224:B224"/>
    <mergeCell ref="C217:E217"/>
    <mergeCell ref="C218:E218"/>
    <mergeCell ref="C219:E219"/>
    <mergeCell ref="A219:B219"/>
    <mergeCell ref="C231:E231"/>
    <mergeCell ref="A231:B231"/>
    <mergeCell ref="C230:E230"/>
    <mergeCell ref="A215:B215"/>
    <mergeCell ref="C216:E216"/>
    <mergeCell ref="A216:B216"/>
    <mergeCell ref="C220:E220"/>
    <mergeCell ref="A220:B220"/>
    <mergeCell ref="A214:B214"/>
    <mergeCell ref="A212:B212"/>
    <mergeCell ref="C170:E170"/>
    <mergeCell ref="A170:B170"/>
    <mergeCell ref="A166:B166"/>
    <mergeCell ref="A169:B169"/>
    <mergeCell ref="C169:E169"/>
    <mergeCell ref="A197:B197"/>
    <mergeCell ref="C189:E189"/>
    <mergeCell ref="A163:B163"/>
    <mergeCell ref="A164:B164"/>
    <mergeCell ref="A181:B181"/>
    <mergeCell ref="A171:B171"/>
    <mergeCell ref="A175:B175"/>
    <mergeCell ref="A176:B176"/>
    <mergeCell ref="A178:B178"/>
    <mergeCell ref="A179:B179"/>
    <mergeCell ref="A180:B180"/>
    <mergeCell ref="A172:B172"/>
    <mergeCell ref="A173:B173"/>
    <mergeCell ref="A174:B174"/>
    <mergeCell ref="A177:B177"/>
    <mergeCell ref="A182:B182"/>
    <mergeCell ref="A183:B183"/>
    <mergeCell ref="A184:B184"/>
    <mergeCell ref="A187:B187"/>
    <mergeCell ref="C171:E171"/>
    <mergeCell ref="A217:B217"/>
    <mergeCell ref="A218:B218"/>
    <mergeCell ref="C214:E214"/>
    <mergeCell ref="A200:B200"/>
    <mergeCell ref="A201:B201"/>
    <mergeCell ref="C199:E199"/>
    <mergeCell ref="C201:E201"/>
    <mergeCell ref="C202:E202"/>
    <mergeCell ref="A191:B191"/>
    <mergeCell ref="A192:B192"/>
    <mergeCell ref="A193:B193"/>
    <mergeCell ref="A194:B194"/>
    <mergeCell ref="A195:B195"/>
    <mergeCell ref="A196:B196"/>
    <mergeCell ref="A188:B188"/>
    <mergeCell ref="A185:B185"/>
    <mergeCell ref="A202:B202"/>
    <mergeCell ref="C182:E182"/>
    <mergeCell ref="C183:E183"/>
    <mergeCell ref="C190:E190"/>
    <mergeCell ref="C191:E191"/>
    <mergeCell ref="C192:E192"/>
    <mergeCell ref="C193:E193"/>
    <mergeCell ref="A211:B211"/>
    <mergeCell ref="C211:E211"/>
    <mergeCell ref="A199:B199"/>
    <mergeCell ref="C194:E194"/>
    <mergeCell ref="A234:B234"/>
    <mergeCell ref="C234:E234"/>
    <mergeCell ref="C238:E238"/>
    <mergeCell ref="A238:B238"/>
    <mergeCell ref="A239:B239"/>
    <mergeCell ref="C239:E239"/>
    <mergeCell ref="A227:B227"/>
    <mergeCell ref="A228:B228"/>
    <mergeCell ref="A222:B222"/>
    <mergeCell ref="A230:B230"/>
    <mergeCell ref="A240:B240"/>
    <mergeCell ref="A232:B232"/>
    <mergeCell ref="A233:B233"/>
    <mergeCell ref="A229:B229"/>
    <mergeCell ref="A241:B241"/>
    <mergeCell ref="C241:E241"/>
    <mergeCell ref="C223:E223"/>
    <mergeCell ref="C224:E224"/>
    <mergeCell ref="A221:B221"/>
    <mergeCell ref="A225:B225"/>
    <mergeCell ref="C225:E225"/>
    <mergeCell ref="A226:B226"/>
    <mergeCell ref="C226:E226"/>
    <mergeCell ref="A235:B235"/>
    <mergeCell ref="C235:E235"/>
    <mergeCell ref="C228:E228"/>
    <mergeCell ref="C229:E229"/>
    <mergeCell ref="C227:E227"/>
    <mergeCell ref="C221:E221"/>
    <mergeCell ref="C222:E222"/>
    <mergeCell ref="A236:B236"/>
    <mergeCell ref="C236:E236"/>
    <mergeCell ref="A237:B237"/>
    <mergeCell ref="C237:E237"/>
    <mergeCell ref="C240:E240"/>
    <mergeCell ref="C232:E232"/>
    <mergeCell ref="C233:E233"/>
    <mergeCell ref="C160:E160"/>
    <mergeCell ref="C161:E161"/>
    <mergeCell ref="C167:E167"/>
    <mergeCell ref="A167:B167"/>
    <mergeCell ref="C168:E168"/>
    <mergeCell ref="A168:B168"/>
    <mergeCell ref="C166:E166"/>
    <mergeCell ref="C208:E208"/>
    <mergeCell ref="A207:B207"/>
    <mergeCell ref="A208:B208"/>
    <mergeCell ref="C195:E195"/>
    <mergeCell ref="C196:E196"/>
    <mergeCell ref="C197:E197"/>
    <mergeCell ref="C198:E198"/>
    <mergeCell ref="A189:B189"/>
    <mergeCell ref="A190:B190"/>
    <mergeCell ref="C200:E200"/>
    <mergeCell ref="C207:E207"/>
    <mergeCell ref="C205:E205"/>
    <mergeCell ref="C206:E206"/>
    <mergeCell ref="C204:E204"/>
    <mergeCell ref="C156:E156"/>
    <mergeCell ref="C157:E157"/>
    <mergeCell ref="A157:B157"/>
    <mergeCell ref="C165:E165"/>
    <mergeCell ref="C162:E162"/>
    <mergeCell ref="C163:E163"/>
    <mergeCell ref="C164:E164"/>
    <mergeCell ref="A156:B156"/>
    <mergeCell ref="C158:E158"/>
    <mergeCell ref="C159:E159"/>
    <mergeCell ref="A160:B160"/>
    <mergeCell ref="A158:B158"/>
    <mergeCell ref="A159:B159"/>
    <mergeCell ref="A161:B161"/>
    <mergeCell ref="A162:B162"/>
    <mergeCell ref="A165:B165"/>
    <mergeCell ref="A150:B150"/>
    <mergeCell ref="A151:B151"/>
    <mergeCell ref="A152:B152"/>
    <mergeCell ref="C150:E150"/>
    <mergeCell ref="C151:E151"/>
    <mergeCell ref="C149:E149"/>
    <mergeCell ref="A149:B149"/>
    <mergeCell ref="C154:E154"/>
    <mergeCell ref="A154:B154"/>
    <mergeCell ref="C152:E152"/>
    <mergeCell ref="A153:B153"/>
    <mergeCell ref="C177:E177"/>
    <mergeCell ref="C178:E178"/>
    <mergeCell ref="C176:E176"/>
    <mergeCell ref="C175:E175"/>
    <mergeCell ref="C172:E172"/>
    <mergeCell ref="C173:E173"/>
    <mergeCell ref="C174:E174"/>
    <mergeCell ref="C180:E180"/>
    <mergeCell ref="C181:E181"/>
    <mergeCell ref="C179:E179"/>
    <mergeCell ref="C125:I125"/>
    <mergeCell ref="A125:B125"/>
    <mergeCell ref="A129:B129"/>
    <mergeCell ref="C130:I130"/>
    <mergeCell ref="C131:I131"/>
    <mergeCell ref="C132:I132"/>
    <mergeCell ref="A135:I135"/>
    <mergeCell ref="A136:I136"/>
    <mergeCell ref="A155:B155"/>
    <mergeCell ref="C155:E155"/>
    <mergeCell ref="C153:E153"/>
    <mergeCell ref="A144:B145"/>
    <mergeCell ref="A146:B146"/>
    <mergeCell ref="G144:G145"/>
    <mergeCell ref="H144:H145"/>
    <mergeCell ref="I144:I145"/>
    <mergeCell ref="C144:E145"/>
    <mergeCell ref="F144:F145"/>
    <mergeCell ref="C146:E146"/>
    <mergeCell ref="C147:E147"/>
    <mergeCell ref="C148:E148"/>
    <mergeCell ref="A147:B147"/>
    <mergeCell ref="A148:B148"/>
    <mergeCell ref="A126:B126"/>
    <mergeCell ref="C126:I126"/>
    <mergeCell ref="A127:B127"/>
    <mergeCell ref="C127:I127"/>
    <mergeCell ref="A130:B130"/>
    <mergeCell ref="A131:B131"/>
    <mergeCell ref="J131:Z131"/>
    <mergeCell ref="J132:Z132"/>
    <mergeCell ref="A133:B133"/>
    <mergeCell ref="A132:B132"/>
    <mergeCell ref="C129:I129"/>
    <mergeCell ref="C128:I128"/>
    <mergeCell ref="A128:B128"/>
    <mergeCell ref="C133:I133"/>
    <mergeCell ref="C134:I134"/>
    <mergeCell ref="F117:I117"/>
    <mergeCell ref="F116:I116"/>
    <mergeCell ref="H100:K100"/>
    <mergeCell ref="E103:G103"/>
    <mergeCell ref="E101:G101"/>
    <mergeCell ref="E102:G102"/>
    <mergeCell ref="H101:K101"/>
    <mergeCell ref="H102:K102"/>
    <mergeCell ref="H103:K103"/>
    <mergeCell ref="E104:G104"/>
    <mergeCell ref="E107:G107"/>
    <mergeCell ref="E105:G105"/>
    <mergeCell ref="E106:G106"/>
    <mergeCell ref="H104:K104"/>
    <mergeCell ref="H105:K105"/>
    <mergeCell ref="H107:K107"/>
    <mergeCell ref="C124:I124"/>
    <mergeCell ref="C116:E116"/>
    <mergeCell ref="F114:I114"/>
    <mergeCell ref="C113:E113"/>
    <mergeCell ref="J118:Z118"/>
    <mergeCell ref="J119:Z119"/>
    <mergeCell ref="J115:Z115"/>
    <mergeCell ref="E82:E84"/>
    <mergeCell ref="A78:Z78"/>
    <mergeCell ref="A92:Z92"/>
    <mergeCell ref="A93:Z94"/>
    <mergeCell ref="S88:V88"/>
    <mergeCell ref="W88:Z88"/>
    <mergeCell ref="I86:L87"/>
    <mergeCell ref="X105:Z105"/>
    <mergeCell ref="X103:Z103"/>
    <mergeCell ref="L104:Q104"/>
    <mergeCell ref="L105:Q105"/>
    <mergeCell ref="H99:K99"/>
    <mergeCell ref="B99:D99"/>
    <mergeCell ref="B103:D103"/>
    <mergeCell ref="B104:D104"/>
    <mergeCell ref="L102:Q102"/>
    <mergeCell ref="L103:Q103"/>
    <mergeCell ref="X97:Z97"/>
    <mergeCell ref="X98:Z98"/>
    <mergeCell ref="X104:Z104"/>
    <mergeCell ref="R95:W107"/>
    <mergeCell ref="X96:Z96"/>
    <mergeCell ref="L96:Q96"/>
    <mergeCell ref="B96:D96"/>
    <mergeCell ref="B28:Z28"/>
    <mergeCell ref="B29:Z29"/>
    <mergeCell ref="B19:E19"/>
    <mergeCell ref="A20:Z20"/>
    <mergeCell ref="U19:W19"/>
    <mergeCell ref="X19:Z19"/>
    <mergeCell ref="J42:R42"/>
    <mergeCell ref="J43:R43"/>
    <mergeCell ref="G19:I19"/>
    <mergeCell ref="B31:Z31"/>
    <mergeCell ref="A27:Z27"/>
    <mergeCell ref="I35:Z39"/>
    <mergeCell ref="A35:H35"/>
    <mergeCell ref="A36:C36"/>
    <mergeCell ref="A37:C37"/>
    <mergeCell ref="I40:I44"/>
    <mergeCell ref="J41:R41"/>
    <mergeCell ref="J40:X40"/>
    <mergeCell ref="S44:X44"/>
    <mergeCell ref="A38:C38"/>
    <mergeCell ref="A39:C39"/>
    <mergeCell ref="A40:C40"/>
    <mergeCell ref="A41:C41"/>
    <mergeCell ref="A43:C43"/>
    <mergeCell ref="A1:Z10"/>
    <mergeCell ref="A11:Z12"/>
    <mergeCell ref="A34:Z34"/>
    <mergeCell ref="B30:Z30"/>
    <mergeCell ref="S42:X42"/>
    <mergeCell ref="Y40:Z44"/>
    <mergeCell ref="S43:X43"/>
    <mergeCell ref="S41:X41"/>
    <mergeCell ref="A13:Z13"/>
    <mergeCell ref="A14:Z15"/>
    <mergeCell ref="A16:Z17"/>
    <mergeCell ref="A18:Z18"/>
    <mergeCell ref="A23:Z23"/>
    <mergeCell ref="X24:Z24"/>
    <mergeCell ref="B24:E24"/>
    <mergeCell ref="U24:W24"/>
    <mergeCell ref="G24:I24"/>
    <mergeCell ref="J24:T24"/>
    <mergeCell ref="B32:Z32"/>
    <mergeCell ref="A33:Z33"/>
    <mergeCell ref="J19:T19"/>
    <mergeCell ref="A26:Z26"/>
    <mergeCell ref="A25:Z25"/>
    <mergeCell ref="A21:Z22"/>
    <mergeCell ref="B102:D102"/>
    <mergeCell ref="X102:Z102"/>
    <mergeCell ref="E96:G96"/>
    <mergeCell ref="H96:K96"/>
    <mergeCell ref="B95:D95"/>
    <mergeCell ref="E98:G98"/>
    <mergeCell ref="H98:K98"/>
    <mergeCell ref="H95:K95"/>
    <mergeCell ref="E95:G95"/>
    <mergeCell ref="E97:G97"/>
    <mergeCell ref="H97:K97"/>
    <mergeCell ref="Z144:Z145"/>
    <mergeCell ref="F113:I113"/>
    <mergeCell ref="H106:K106"/>
    <mergeCell ref="F112:I112"/>
    <mergeCell ref="L106:Q106"/>
    <mergeCell ref="L107:Q107"/>
    <mergeCell ref="A106:D106"/>
    <mergeCell ref="A107:D107"/>
    <mergeCell ref="J113:Z113"/>
    <mergeCell ref="J114:Z114"/>
    <mergeCell ref="X106:Z106"/>
    <mergeCell ref="X107:Z107"/>
    <mergeCell ref="J128:Z128"/>
    <mergeCell ref="J130:Z130"/>
    <mergeCell ref="A121:Z121"/>
    <mergeCell ref="A122:Z123"/>
    <mergeCell ref="J124:Z124"/>
    <mergeCell ref="A120:Z120"/>
    <mergeCell ref="C114:E114"/>
    <mergeCell ref="A114:B114"/>
    <mergeCell ref="A124:B124"/>
    <mergeCell ref="A115:B115"/>
    <mergeCell ref="A113:B113"/>
    <mergeCell ref="A134:B134"/>
    <mergeCell ref="A42:C42"/>
    <mergeCell ref="A64:Z68"/>
    <mergeCell ref="X58:Z58"/>
    <mergeCell ref="X59:Z59"/>
    <mergeCell ref="A54:Q55"/>
    <mergeCell ref="R54:Z55"/>
    <mergeCell ref="R56:W56"/>
    <mergeCell ref="X56:Z56"/>
    <mergeCell ref="R60:W60"/>
    <mergeCell ref="A56:Q60"/>
    <mergeCell ref="R57:W57"/>
    <mergeCell ref="R58:W58"/>
    <mergeCell ref="R59:W59"/>
    <mergeCell ref="X57:Z57"/>
    <mergeCell ref="X60:Z60"/>
    <mergeCell ref="J44:R44"/>
    <mergeCell ref="A51:Z52"/>
    <mergeCell ref="A53:Z53"/>
    <mergeCell ref="I45:Z49"/>
    <mergeCell ref="A45:H45"/>
    <mergeCell ref="A46:C46"/>
    <mergeCell ref="A47:C47"/>
    <mergeCell ref="A44:C44"/>
    <mergeCell ref="A50:Z50"/>
    <mergeCell ref="A69:Z69"/>
    <mergeCell ref="A61:Z61"/>
    <mergeCell ref="A62:Z63"/>
    <mergeCell ref="A70:Z71"/>
    <mergeCell ref="A72:Z74"/>
    <mergeCell ref="A75:W77"/>
    <mergeCell ref="X75:Z77"/>
    <mergeCell ref="A48:C48"/>
    <mergeCell ref="A49:C49"/>
    <mergeCell ref="G81:I81"/>
    <mergeCell ref="J81:Z81"/>
    <mergeCell ref="J136:Z136"/>
    <mergeCell ref="A137:Z137"/>
    <mergeCell ref="J144:J145"/>
    <mergeCell ref="K144:K145"/>
    <mergeCell ref="J129:Z129"/>
    <mergeCell ref="J133:Z133"/>
    <mergeCell ref="J134:Z134"/>
    <mergeCell ref="J135:Z135"/>
    <mergeCell ref="A140:Z143"/>
    <mergeCell ref="A118:I118"/>
    <mergeCell ref="A119:I119"/>
    <mergeCell ref="M86:R87"/>
    <mergeCell ref="A85:Z85"/>
    <mergeCell ref="G86:H87"/>
    <mergeCell ref="S86:V87"/>
    <mergeCell ref="W86:Z87"/>
    <mergeCell ref="A86:D87"/>
    <mergeCell ref="E86:F87"/>
    <mergeCell ref="B100:D100"/>
    <mergeCell ref="E100:G100"/>
    <mergeCell ref="B105:D105"/>
    <mergeCell ref="B101:D101"/>
    <mergeCell ref="M88:R88"/>
    <mergeCell ref="A88:D88"/>
    <mergeCell ref="I88:L88"/>
    <mergeCell ref="E88:F88"/>
    <mergeCell ref="G88:H88"/>
    <mergeCell ref="X100:Z100"/>
    <mergeCell ref="X101:Z101"/>
    <mergeCell ref="L100:Q100"/>
    <mergeCell ref="L101:Q101"/>
    <mergeCell ref="E99:G99"/>
    <mergeCell ref="A89:Z89"/>
    <mergeCell ref="A90:Z91"/>
    <mergeCell ref="X95:Z95"/>
    <mergeCell ref="L95:Q95"/>
    <mergeCell ref="B97:D97"/>
    <mergeCell ref="B98:D98"/>
    <mergeCell ref="L99:Q99"/>
    <mergeCell ref="L97:Q97"/>
    <mergeCell ref="L98:Q98"/>
    <mergeCell ref="X99:Z99"/>
    <mergeCell ref="A79:Z80"/>
    <mergeCell ref="B81:F81"/>
    <mergeCell ref="J125:Z125"/>
    <mergeCell ref="J126:Z126"/>
    <mergeCell ref="J127:Z127"/>
    <mergeCell ref="R144:R145"/>
    <mergeCell ref="V144:V145"/>
    <mergeCell ref="U144:U145"/>
    <mergeCell ref="S144:S145"/>
    <mergeCell ref="W144:W145"/>
    <mergeCell ref="T144:T145"/>
    <mergeCell ref="X144:X145"/>
    <mergeCell ref="Y144:Y145"/>
    <mergeCell ref="A138:Z139"/>
    <mergeCell ref="P144:P145"/>
    <mergeCell ref="Q144:Q145"/>
    <mergeCell ref="L144:L145"/>
    <mergeCell ref="M144:M145"/>
    <mergeCell ref="N144:N145"/>
    <mergeCell ref="O144:O145"/>
    <mergeCell ref="A112:B112"/>
    <mergeCell ref="C112:E112"/>
    <mergeCell ref="C117:E117"/>
    <mergeCell ref="C115:E115"/>
    <mergeCell ref="J116:Z116"/>
    <mergeCell ref="A117:B117"/>
    <mergeCell ref="A108:Z108"/>
    <mergeCell ref="A109:Z109"/>
    <mergeCell ref="A110:Z111"/>
    <mergeCell ref="J112:Z112"/>
    <mergeCell ref="F115:I115"/>
    <mergeCell ref="J117:Z117"/>
    <mergeCell ref="A116:B116"/>
  </mergeCells>
  <dataValidations count="2">
    <dataValidation type="list" allowBlank="1" showErrorMessage="1" sqref="F19 S42 D42:H43" xr:uid="{00000000-0002-0000-1100-000000000000}">
      <formula1>"Yes,No"</formula1>
    </dataValidation>
    <dataValidation type="list" allowBlank="1" showErrorMessage="1" sqref="X56:X60" xr:uid="{00000000-0002-0000-11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338" r:id="rId4" name="Check Box 50">
              <controlPr defaultSize="0" autoFill="0" autoLine="0" autoPict="0">
                <anchor moveWithCells="1">
                  <from>
                    <xdr:col>23</xdr:col>
                    <xdr:colOff>7620</xdr:colOff>
                    <xdr:row>74</xdr:row>
                    <xdr:rowOff>0</xdr:rowOff>
                  </from>
                  <to>
                    <xdr:col>25</xdr:col>
                    <xdr:colOff>274320</xdr:colOff>
                    <xdr:row>76</xdr:row>
                    <xdr:rowOff>182880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00000"/>
  </sheetPr>
  <dimension ref="A1:N58"/>
  <sheetViews>
    <sheetView view="pageBreakPreview" zoomScaleNormal="100" zoomScaleSheetLayoutView="100" workbookViewId="0">
      <selection activeCell="A12" sqref="A12:N13"/>
    </sheetView>
  </sheetViews>
  <sheetFormatPr defaultColWidth="13.5" defaultRowHeight="15" customHeight="1" x14ac:dyDescent="0.3"/>
  <cols>
    <col min="1" max="26" width="11" customWidth="1"/>
  </cols>
  <sheetData>
    <row r="1" spans="1:14" ht="15.75" customHeight="1" x14ac:dyDescent="0.3">
      <c r="A1" s="295"/>
      <c r="B1" s="132"/>
      <c r="C1" s="132"/>
      <c r="D1" s="132"/>
      <c r="E1" s="132"/>
      <c r="F1" s="132"/>
      <c r="G1" s="132"/>
      <c r="H1" s="132"/>
      <c r="I1" s="132"/>
      <c r="J1" s="132"/>
      <c r="K1" s="132"/>
      <c r="L1" s="132"/>
      <c r="M1" s="132"/>
      <c r="N1" s="264"/>
    </row>
    <row r="2" spans="1:14" ht="15.75" customHeight="1" x14ac:dyDescent="0.3">
      <c r="A2" s="133"/>
      <c r="B2" s="136"/>
      <c r="C2" s="136"/>
      <c r="D2" s="136"/>
      <c r="E2" s="136"/>
      <c r="F2" s="136"/>
      <c r="G2" s="136"/>
      <c r="H2" s="136"/>
      <c r="I2" s="136"/>
      <c r="J2" s="136"/>
      <c r="K2" s="136"/>
      <c r="L2" s="136"/>
      <c r="M2" s="136"/>
      <c r="N2" s="265"/>
    </row>
    <row r="3" spans="1:14" ht="15.75" customHeight="1" x14ac:dyDescent="0.3">
      <c r="A3" s="133"/>
      <c r="B3" s="136"/>
      <c r="C3" s="136"/>
      <c r="D3" s="136"/>
      <c r="E3" s="136"/>
      <c r="F3" s="136"/>
      <c r="G3" s="136"/>
      <c r="H3" s="136"/>
      <c r="I3" s="136"/>
      <c r="J3" s="136"/>
      <c r="K3" s="136"/>
      <c r="L3" s="136"/>
      <c r="M3" s="136"/>
      <c r="N3" s="265"/>
    </row>
    <row r="4" spans="1:14" ht="15.75" customHeight="1" x14ac:dyDescent="0.3">
      <c r="A4" s="133"/>
      <c r="B4" s="136"/>
      <c r="C4" s="136"/>
      <c r="D4" s="136"/>
      <c r="E4" s="136"/>
      <c r="F4" s="136"/>
      <c r="G4" s="136"/>
      <c r="H4" s="136"/>
      <c r="I4" s="136"/>
      <c r="J4" s="136"/>
      <c r="K4" s="136"/>
      <c r="L4" s="136"/>
      <c r="M4" s="136"/>
      <c r="N4" s="265"/>
    </row>
    <row r="5" spans="1:14" ht="15.75" customHeight="1" x14ac:dyDescent="0.3">
      <c r="A5" s="133"/>
      <c r="B5" s="136"/>
      <c r="C5" s="136"/>
      <c r="D5" s="136"/>
      <c r="E5" s="136"/>
      <c r="F5" s="136"/>
      <c r="G5" s="136"/>
      <c r="H5" s="136"/>
      <c r="I5" s="136"/>
      <c r="J5" s="136"/>
      <c r="K5" s="136"/>
      <c r="L5" s="136"/>
      <c r="M5" s="136"/>
      <c r="N5" s="265"/>
    </row>
    <row r="6" spans="1:14" ht="15.75" customHeight="1" x14ac:dyDescent="0.3">
      <c r="A6" s="133"/>
      <c r="B6" s="136"/>
      <c r="C6" s="136"/>
      <c r="D6" s="136"/>
      <c r="E6" s="136"/>
      <c r="F6" s="136"/>
      <c r="G6" s="136"/>
      <c r="H6" s="136"/>
      <c r="I6" s="136"/>
      <c r="J6" s="136"/>
      <c r="K6" s="136"/>
      <c r="L6" s="136"/>
      <c r="M6" s="136"/>
      <c r="N6" s="265"/>
    </row>
    <row r="7" spans="1:14" ht="15.75" customHeight="1" x14ac:dyDescent="0.3">
      <c r="A7" s="133"/>
      <c r="B7" s="136"/>
      <c r="C7" s="136"/>
      <c r="D7" s="136"/>
      <c r="E7" s="136"/>
      <c r="F7" s="136"/>
      <c r="G7" s="136"/>
      <c r="H7" s="136"/>
      <c r="I7" s="136"/>
      <c r="J7" s="136"/>
      <c r="K7" s="136"/>
      <c r="L7" s="136"/>
      <c r="M7" s="136"/>
      <c r="N7" s="265"/>
    </row>
    <row r="8" spans="1:14" ht="15.75" customHeight="1" x14ac:dyDescent="0.3">
      <c r="A8" s="133"/>
      <c r="B8" s="136"/>
      <c r="C8" s="136"/>
      <c r="D8" s="136"/>
      <c r="E8" s="136"/>
      <c r="F8" s="136"/>
      <c r="G8" s="136"/>
      <c r="H8" s="136"/>
      <c r="I8" s="136"/>
      <c r="J8" s="136"/>
      <c r="K8" s="136"/>
      <c r="L8" s="136"/>
      <c r="M8" s="136"/>
      <c r="N8" s="265"/>
    </row>
    <row r="9" spans="1:14" ht="15.75" customHeight="1" x14ac:dyDescent="0.3">
      <c r="A9" s="133"/>
      <c r="B9" s="136"/>
      <c r="C9" s="136"/>
      <c r="D9" s="136"/>
      <c r="E9" s="136"/>
      <c r="F9" s="136"/>
      <c r="G9" s="136"/>
      <c r="H9" s="136"/>
      <c r="I9" s="136"/>
      <c r="J9" s="136"/>
      <c r="K9" s="136"/>
      <c r="L9" s="136"/>
      <c r="M9" s="136"/>
      <c r="N9" s="265"/>
    </row>
    <row r="10" spans="1:14" ht="10.5" customHeight="1" x14ac:dyDescent="0.3">
      <c r="A10" s="266"/>
      <c r="B10" s="274"/>
      <c r="C10" s="274"/>
      <c r="D10" s="274"/>
      <c r="E10" s="274"/>
      <c r="F10" s="274"/>
      <c r="G10" s="274"/>
      <c r="H10" s="274"/>
      <c r="I10" s="274"/>
      <c r="J10" s="274"/>
      <c r="K10" s="274"/>
      <c r="L10" s="274"/>
      <c r="M10" s="274"/>
      <c r="N10" s="267"/>
    </row>
    <row r="11" spans="1:14" ht="15.75" customHeight="1" x14ac:dyDescent="0.3">
      <c r="A11" s="502" t="s">
        <v>271</v>
      </c>
      <c r="B11" s="132"/>
      <c r="C11" s="132"/>
      <c r="D11" s="132"/>
      <c r="E11" s="132"/>
      <c r="F11" s="132"/>
      <c r="G11" s="132"/>
      <c r="H11" s="132"/>
      <c r="I11" s="132"/>
      <c r="J11" s="132"/>
      <c r="K11" s="132"/>
      <c r="L11" s="132"/>
      <c r="M11" s="132"/>
      <c r="N11" s="264"/>
    </row>
    <row r="12" spans="1:14" ht="15.75" customHeight="1" x14ac:dyDescent="0.3">
      <c r="A12" s="299" t="str">
        <f>'Club Administration'!A12</f>
        <v>School Name</v>
      </c>
      <c r="B12" s="300"/>
      <c r="C12" s="300"/>
      <c r="D12" s="300"/>
      <c r="E12" s="300"/>
      <c r="F12" s="300"/>
      <c r="G12" s="300"/>
      <c r="H12" s="300"/>
      <c r="I12" s="300"/>
      <c r="J12" s="300"/>
      <c r="K12" s="300"/>
      <c r="L12" s="300"/>
      <c r="M12" s="300"/>
      <c r="N12" s="301"/>
    </row>
    <row r="13" spans="1:14" ht="15.75" customHeight="1" x14ac:dyDescent="0.3">
      <c r="A13" s="302"/>
      <c r="B13" s="303"/>
      <c r="C13" s="303"/>
      <c r="D13" s="303"/>
      <c r="E13" s="303"/>
      <c r="F13" s="303"/>
      <c r="G13" s="303"/>
      <c r="H13" s="303"/>
      <c r="I13" s="303"/>
      <c r="J13" s="303"/>
      <c r="K13" s="303"/>
      <c r="L13" s="303"/>
      <c r="M13" s="303"/>
      <c r="N13" s="304"/>
    </row>
    <row r="14" spans="1:14" ht="15.75" customHeight="1" x14ac:dyDescent="0.3">
      <c r="A14" s="305" t="str">
        <f>'Club Administration'!A14</f>
        <v>Select Division</v>
      </c>
      <c r="B14" s="300"/>
      <c r="C14" s="300"/>
      <c r="D14" s="300"/>
      <c r="E14" s="300"/>
      <c r="F14" s="300"/>
      <c r="G14" s="300"/>
      <c r="H14" s="300"/>
      <c r="I14" s="300"/>
      <c r="J14" s="300"/>
      <c r="K14" s="300"/>
      <c r="L14" s="300"/>
      <c r="M14" s="300"/>
      <c r="N14" s="301"/>
    </row>
    <row r="15" spans="1:14" ht="15.75" customHeight="1" x14ac:dyDescent="0.3">
      <c r="A15" s="302"/>
      <c r="B15" s="303"/>
      <c r="C15" s="303"/>
      <c r="D15" s="303"/>
      <c r="E15" s="303"/>
      <c r="F15" s="303"/>
      <c r="G15" s="303"/>
      <c r="H15" s="303"/>
      <c r="I15" s="303"/>
      <c r="J15" s="303"/>
      <c r="K15" s="303"/>
      <c r="L15" s="303"/>
      <c r="M15" s="303"/>
      <c r="N15" s="304"/>
    </row>
    <row r="16" spans="1:14" ht="15.75" customHeight="1" x14ac:dyDescent="0.3">
      <c r="A16" s="275" t="s">
        <v>89</v>
      </c>
      <c r="B16" s="272"/>
      <c r="C16" s="269"/>
      <c r="D16" s="90">
        <f>November!G84</f>
        <v>0</v>
      </c>
      <c r="E16" s="51" t="s">
        <v>239</v>
      </c>
      <c r="F16" s="90">
        <f>'Club Goals'!D18</f>
        <v>0</v>
      </c>
      <c r="G16" s="51" t="s">
        <v>240</v>
      </c>
      <c r="H16" s="100">
        <f>MAX(0,F16-D16)</f>
        <v>0</v>
      </c>
      <c r="I16" s="51" t="s">
        <v>122</v>
      </c>
      <c r="J16" s="101">
        <f>November!E107</f>
        <v>0</v>
      </c>
      <c r="K16" s="51" t="s">
        <v>239</v>
      </c>
      <c r="L16" s="101">
        <f>'Club Goals'!H18</f>
        <v>0</v>
      </c>
      <c r="M16" s="51" t="s">
        <v>240</v>
      </c>
      <c r="N16" s="101">
        <f>MAX(0,L16-J16)</f>
        <v>0</v>
      </c>
    </row>
    <row r="17" spans="1:14" ht="15.75" customHeight="1" x14ac:dyDescent="0.3">
      <c r="A17" s="402" t="s">
        <v>155</v>
      </c>
      <c r="B17" s="272"/>
      <c r="C17" s="269"/>
      <c r="D17" s="89">
        <f ca="1">November!F24</f>
        <v>0</v>
      </c>
      <c r="E17" s="63" t="s">
        <v>239</v>
      </c>
      <c r="F17" s="89">
        <f>'Club Goals'!E40</f>
        <v>0</v>
      </c>
      <c r="G17" s="82" t="s">
        <v>240</v>
      </c>
      <c r="H17" s="130">
        <f t="shared" ref="H17:H18" ca="1" si="0">MAX(0,F17-D17)</f>
        <v>0</v>
      </c>
      <c r="I17" s="51" t="s">
        <v>346</v>
      </c>
      <c r="J17" s="101">
        <f>November!H107</f>
        <v>0</v>
      </c>
      <c r="K17" s="51" t="s">
        <v>239</v>
      </c>
      <c r="L17" s="103">
        <f>'Club Goals'!J18</f>
        <v>0</v>
      </c>
      <c r="M17" s="51" t="s">
        <v>240</v>
      </c>
      <c r="N17" s="101">
        <f t="shared" ref="N17:N18" si="1">MAX(0,L17-J17)</f>
        <v>0</v>
      </c>
    </row>
    <row r="18" spans="1:14" ht="15.75" customHeight="1" x14ac:dyDescent="0.3">
      <c r="A18" s="402" t="s">
        <v>146</v>
      </c>
      <c r="B18" s="272"/>
      <c r="C18" s="269"/>
      <c r="D18" s="89">
        <f>November!T99</f>
        <v>0</v>
      </c>
      <c r="E18" s="63" t="s">
        <v>239</v>
      </c>
      <c r="F18" s="89">
        <f>'Club Goals'!L40</f>
        <v>0</v>
      </c>
      <c r="G18" s="82" t="s">
        <v>240</v>
      </c>
      <c r="H18" s="130">
        <f t="shared" si="0"/>
        <v>0</v>
      </c>
      <c r="I18" s="51" t="s">
        <v>137</v>
      </c>
      <c r="J18" s="101">
        <f>November!L107</f>
        <v>0</v>
      </c>
      <c r="K18" s="51" t="s">
        <v>239</v>
      </c>
      <c r="L18" s="103">
        <f>'Club Goals'!L18</f>
        <v>0</v>
      </c>
      <c r="M18" s="51" t="s">
        <v>240</v>
      </c>
      <c r="N18" s="101">
        <f t="shared" si="1"/>
        <v>0</v>
      </c>
    </row>
    <row r="19" spans="1:14" ht="15.75" customHeight="1" x14ac:dyDescent="0.3">
      <c r="A19" s="484"/>
      <c r="B19" s="132"/>
      <c r="C19" s="132"/>
      <c r="D19" s="132"/>
      <c r="E19" s="132"/>
      <c r="F19" s="132"/>
      <c r="G19" s="264"/>
      <c r="H19" s="475"/>
      <c r="I19" s="132"/>
      <c r="J19" s="132"/>
      <c r="K19" s="132"/>
      <c r="L19" s="132"/>
      <c r="M19" s="132"/>
      <c r="N19" s="264"/>
    </row>
    <row r="20" spans="1:14" ht="15.75" customHeight="1" x14ac:dyDescent="0.3">
      <c r="A20" s="274"/>
      <c r="B20" s="274"/>
      <c r="C20" s="274"/>
      <c r="D20" s="274"/>
      <c r="E20" s="274"/>
      <c r="F20" s="274"/>
      <c r="G20" s="267"/>
      <c r="H20" s="133"/>
      <c r="I20" s="136"/>
      <c r="J20" s="136"/>
      <c r="K20" s="136"/>
      <c r="L20" s="136"/>
      <c r="M20" s="136"/>
      <c r="N20" s="265"/>
    </row>
    <row r="21" spans="1:14" ht="15.75" customHeight="1" x14ac:dyDescent="0.3">
      <c r="A21" s="507" t="s">
        <v>272</v>
      </c>
      <c r="B21" s="272"/>
      <c r="C21" s="272"/>
      <c r="D21" s="272"/>
      <c r="E21" s="272"/>
      <c r="F21" s="272"/>
      <c r="G21" s="269"/>
      <c r="H21" s="133"/>
      <c r="I21" s="136"/>
      <c r="J21" s="136"/>
      <c r="K21" s="136"/>
      <c r="L21" s="136"/>
      <c r="M21" s="136"/>
      <c r="N21" s="265"/>
    </row>
    <row r="22" spans="1:14" ht="15.75" customHeight="1" x14ac:dyDescent="0.3">
      <c r="A22" s="324" t="s">
        <v>128</v>
      </c>
      <c r="B22" s="272"/>
      <c r="C22" s="272"/>
      <c r="D22" s="269"/>
      <c r="E22" s="324" t="s">
        <v>242</v>
      </c>
      <c r="F22" s="272"/>
      <c r="G22" s="269"/>
      <c r="H22" s="133"/>
      <c r="I22" s="136"/>
      <c r="J22" s="136"/>
      <c r="K22" s="136"/>
      <c r="L22" s="136"/>
      <c r="M22" s="136"/>
      <c r="N22" s="265"/>
    </row>
    <row r="23" spans="1:14" ht="15.75" customHeight="1" x14ac:dyDescent="0.3">
      <c r="A23" s="504" t="s">
        <v>99</v>
      </c>
      <c r="B23" s="272"/>
      <c r="C23" s="272"/>
      <c r="D23" s="269"/>
      <c r="E23" s="503">
        <f>September!G83</f>
        <v>0</v>
      </c>
      <c r="F23" s="272"/>
      <c r="G23" s="269"/>
      <c r="H23" s="133"/>
      <c r="I23" s="136"/>
      <c r="J23" s="136"/>
      <c r="K23" s="136"/>
      <c r="L23" s="136"/>
      <c r="M23" s="136"/>
      <c r="N23" s="265"/>
    </row>
    <row r="24" spans="1:14" ht="15.75" customHeight="1" x14ac:dyDescent="0.3">
      <c r="A24" s="505" t="s">
        <v>100</v>
      </c>
      <c r="B24" s="272"/>
      <c r="C24" s="272"/>
      <c r="D24" s="269"/>
      <c r="E24" s="508">
        <f>October!G83</f>
        <v>0</v>
      </c>
      <c r="F24" s="272"/>
      <c r="G24" s="269"/>
      <c r="H24" s="133"/>
      <c r="I24" s="136"/>
      <c r="J24" s="136"/>
      <c r="K24" s="136"/>
      <c r="L24" s="136"/>
      <c r="M24" s="136"/>
      <c r="N24" s="265"/>
    </row>
    <row r="25" spans="1:14" ht="15.75" customHeight="1" x14ac:dyDescent="0.3">
      <c r="A25" s="506" t="s">
        <v>101</v>
      </c>
      <c r="B25" s="272"/>
      <c r="C25" s="272"/>
      <c r="D25" s="269"/>
      <c r="E25" s="509">
        <f>November!G83</f>
        <v>0</v>
      </c>
      <c r="F25" s="272"/>
      <c r="G25" s="269"/>
      <c r="H25" s="133"/>
      <c r="I25" s="136"/>
      <c r="J25" s="136"/>
      <c r="K25" s="136"/>
      <c r="L25" s="136"/>
      <c r="M25" s="136"/>
      <c r="N25" s="265"/>
    </row>
    <row r="26" spans="1:14" ht="15.75" customHeight="1" x14ac:dyDescent="0.3">
      <c r="A26" s="483"/>
      <c r="B26" s="132"/>
      <c r="C26" s="132"/>
      <c r="D26" s="132"/>
      <c r="E26" s="132"/>
      <c r="F26" s="132"/>
      <c r="G26" s="264"/>
      <c r="H26" s="133"/>
      <c r="I26" s="136"/>
      <c r="J26" s="136"/>
      <c r="K26" s="136"/>
      <c r="L26" s="136"/>
      <c r="M26" s="136"/>
      <c r="N26" s="265"/>
    </row>
    <row r="27" spans="1:14" ht="15.75" customHeight="1" x14ac:dyDescent="0.3">
      <c r="A27" s="133"/>
      <c r="B27" s="136"/>
      <c r="C27" s="136"/>
      <c r="D27" s="136"/>
      <c r="E27" s="136"/>
      <c r="F27" s="136"/>
      <c r="G27" s="265"/>
      <c r="H27" s="133"/>
      <c r="I27" s="136"/>
      <c r="J27" s="136"/>
      <c r="K27" s="136"/>
      <c r="L27" s="136"/>
      <c r="M27" s="136"/>
      <c r="N27" s="265"/>
    </row>
    <row r="28" spans="1:14" ht="15.75" customHeight="1" x14ac:dyDescent="0.3">
      <c r="A28" s="266"/>
      <c r="B28" s="274"/>
      <c r="C28" s="274"/>
      <c r="D28" s="274"/>
      <c r="E28" s="274"/>
      <c r="F28" s="274"/>
      <c r="G28" s="267"/>
      <c r="H28" s="266"/>
      <c r="I28" s="274"/>
      <c r="J28" s="274"/>
      <c r="K28" s="274"/>
      <c r="L28" s="274"/>
      <c r="M28" s="274"/>
      <c r="N28" s="267"/>
    </row>
    <row r="29" spans="1:14" ht="15.75" customHeight="1" x14ac:dyDescent="0.3">
      <c r="A29" s="418" t="s">
        <v>243</v>
      </c>
      <c r="B29" s="272"/>
      <c r="C29" s="272"/>
      <c r="D29" s="272"/>
      <c r="E29" s="272"/>
      <c r="F29" s="272"/>
      <c r="G29" s="272"/>
      <c r="H29" s="272"/>
      <c r="I29" s="272"/>
      <c r="J29" s="272"/>
      <c r="K29" s="272"/>
      <c r="L29" s="272"/>
      <c r="M29" s="272"/>
      <c r="N29" s="269"/>
    </row>
    <row r="30" spans="1:14" ht="15.6" x14ac:dyDescent="0.3">
      <c r="A30" s="459" t="s">
        <v>184</v>
      </c>
      <c r="B30" s="132"/>
      <c r="C30" s="132"/>
      <c r="D30" s="132"/>
      <c r="E30" s="132"/>
      <c r="F30" s="132"/>
      <c r="G30" s="132"/>
      <c r="H30" s="132"/>
      <c r="I30" s="132"/>
      <c r="J30" s="132"/>
      <c r="K30" s="132"/>
      <c r="L30" s="132"/>
      <c r="M30" s="132"/>
      <c r="N30" s="264"/>
    </row>
    <row r="31" spans="1:14" ht="15.6" x14ac:dyDescent="0.3">
      <c r="A31" s="133"/>
      <c r="B31" s="136"/>
      <c r="C31" s="136"/>
      <c r="D31" s="136"/>
      <c r="E31" s="136"/>
      <c r="F31" s="136"/>
      <c r="G31" s="136"/>
      <c r="H31" s="136"/>
      <c r="I31" s="136"/>
      <c r="J31" s="136"/>
      <c r="K31" s="136"/>
      <c r="L31" s="136"/>
      <c r="M31" s="136"/>
      <c r="N31" s="265"/>
    </row>
    <row r="32" spans="1:14" ht="15.6" x14ac:dyDescent="0.3">
      <c r="A32" s="133"/>
      <c r="B32" s="136"/>
      <c r="C32" s="136"/>
      <c r="D32" s="136"/>
      <c r="E32" s="136"/>
      <c r="F32" s="136"/>
      <c r="G32" s="136"/>
      <c r="H32" s="136"/>
      <c r="I32" s="136"/>
      <c r="J32" s="136"/>
      <c r="K32" s="136"/>
      <c r="L32" s="136"/>
      <c r="M32" s="136"/>
      <c r="N32" s="265"/>
    </row>
    <row r="33" spans="1:14" ht="15.6" x14ac:dyDescent="0.3">
      <c r="A33" s="133"/>
      <c r="B33" s="136"/>
      <c r="C33" s="136"/>
      <c r="D33" s="136"/>
      <c r="E33" s="136"/>
      <c r="F33" s="136"/>
      <c r="G33" s="136"/>
      <c r="H33" s="136"/>
      <c r="I33" s="136"/>
      <c r="J33" s="136"/>
      <c r="K33" s="136"/>
      <c r="L33" s="136"/>
      <c r="M33" s="136"/>
      <c r="N33" s="265"/>
    </row>
    <row r="34" spans="1:14" ht="15.6" x14ac:dyDescent="0.3">
      <c r="A34" s="266"/>
      <c r="B34" s="274"/>
      <c r="C34" s="274"/>
      <c r="D34" s="274"/>
      <c r="E34" s="274"/>
      <c r="F34" s="274"/>
      <c r="G34" s="274"/>
      <c r="H34" s="274"/>
      <c r="I34" s="274"/>
      <c r="J34" s="274"/>
      <c r="K34" s="274"/>
      <c r="L34" s="274"/>
      <c r="M34" s="274"/>
      <c r="N34" s="267"/>
    </row>
    <row r="35" spans="1:14" ht="15.75" customHeight="1" x14ac:dyDescent="0.3">
      <c r="A35" s="418" t="s">
        <v>244</v>
      </c>
      <c r="B35" s="272"/>
      <c r="C35" s="272"/>
      <c r="D35" s="272"/>
      <c r="E35" s="272"/>
      <c r="F35" s="272"/>
      <c r="G35" s="272"/>
      <c r="H35" s="272"/>
      <c r="I35" s="272"/>
      <c r="J35" s="272"/>
      <c r="K35" s="272"/>
      <c r="L35" s="272"/>
      <c r="M35" s="272"/>
      <c r="N35" s="269"/>
    </row>
    <row r="36" spans="1:14" ht="15.6" x14ac:dyDescent="0.3">
      <c r="A36" s="459" t="s">
        <v>184</v>
      </c>
      <c r="B36" s="132"/>
      <c r="C36" s="132"/>
      <c r="D36" s="132"/>
      <c r="E36" s="132"/>
      <c r="F36" s="132"/>
      <c r="G36" s="132"/>
      <c r="H36" s="132"/>
      <c r="I36" s="132"/>
      <c r="J36" s="132"/>
      <c r="K36" s="132"/>
      <c r="L36" s="132"/>
      <c r="M36" s="132"/>
      <c r="N36" s="264"/>
    </row>
    <row r="37" spans="1:14" ht="15.6" x14ac:dyDescent="0.3">
      <c r="A37" s="133"/>
      <c r="B37" s="136"/>
      <c r="C37" s="136"/>
      <c r="D37" s="136"/>
      <c r="E37" s="136"/>
      <c r="F37" s="136"/>
      <c r="G37" s="136"/>
      <c r="H37" s="136"/>
      <c r="I37" s="136"/>
      <c r="J37" s="136"/>
      <c r="K37" s="136"/>
      <c r="L37" s="136"/>
      <c r="M37" s="136"/>
      <c r="N37" s="265"/>
    </row>
    <row r="38" spans="1:14" ht="15.6" x14ac:dyDescent="0.3">
      <c r="A38" s="133"/>
      <c r="B38" s="136"/>
      <c r="C38" s="136"/>
      <c r="D38" s="136"/>
      <c r="E38" s="136"/>
      <c r="F38" s="136"/>
      <c r="G38" s="136"/>
      <c r="H38" s="136"/>
      <c r="I38" s="136"/>
      <c r="J38" s="136"/>
      <c r="K38" s="136"/>
      <c r="L38" s="136"/>
      <c r="M38" s="136"/>
      <c r="N38" s="265"/>
    </row>
    <row r="39" spans="1:14" ht="15.6" x14ac:dyDescent="0.3">
      <c r="A39" s="133"/>
      <c r="B39" s="136"/>
      <c r="C39" s="136"/>
      <c r="D39" s="136"/>
      <c r="E39" s="136"/>
      <c r="F39" s="136"/>
      <c r="G39" s="136"/>
      <c r="H39" s="136"/>
      <c r="I39" s="136"/>
      <c r="J39" s="136"/>
      <c r="K39" s="136"/>
      <c r="L39" s="136"/>
      <c r="M39" s="136"/>
      <c r="N39" s="265"/>
    </row>
    <row r="40" spans="1:14" ht="15.6" x14ac:dyDescent="0.3">
      <c r="A40" s="266"/>
      <c r="B40" s="274"/>
      <c r="C40" s="274"/>
      <c r="D40" s="274"/>
      <c r="E40" s="274"/>
      <c r="F40" s="274"/>
      <c r="G40" s="274"/>
      <c r="H40" s="274"/>
      <c r="I40" s="274"/>
      <c r="J40" s="274"/>
      <c r="K40" s="274"/>
      <c r="L40" s="274"/>
      <c r="M40" s="274"/>
      <c r="N40" s="267"/>
    </row>
    <row r="41" spans="1:14" ht="15.75" customHeight="1" x14ac:dyDescent="0.3">
      <c r="A41" s="418" t="s">
        <v>245</v>
      </c>
      <c r="B41" s="272"/>
      <c r="C41" s="272"/>
      <c r="D41" s="272"/>
      <c r="E41" s="272"/>
      <c r="F41" s="272"/>
      <c r="G41" s="272"/>
      <c r="H41" s="272"/>
      <c r="I41" s="272"/>
      <c r="J41" s="272"/>
      <c r="K41" s="272"/>
      <c r="L41" s="272"/>
      <c r="M41" s="272"/>
      <c r="N41" s="269"/>
    </row>
    <row r="42" spans="1:14" ht="15.6" x14ac:dyDescent="0.3">
      <c r="A42" s="459" t="s">
        <v>184</v>
      </c>
      <c r="B42" s="132"/>
      <c r="C42" s="132"/>
      <c r="D42" s="132"/>
      <c r="E42" s="132"/>
      <c r="F42" s="132"/>
      <c r="G42" s="132"/>
      <c r="H42" s="132"/>
      <c r="I42" s="132"/>
      <c r="J42" s="132"/>
      <c r="K42" s="132"/>
      <c r="L42" s="132"/>
      <c r="M42" s="132"/>
      <c r="N42" s="264"/>
    </row>
    <row r="43" spans="1:14" ht="15.6" x14ac:dyDescent="0.3">
      <c r="A43" s="133"/>
      <c r="B43" s="136"/>
      <c r="C43" s="136"/>
      <c r="D43" s="136"/>
      <c r="E43" s="136"/>
      <c r="F43" s="136"/>
      <c r="G43" s="136"/>
      <c r="H43" s="136"/>
      <c r="I43" s="136"/>
      <c r="J43" s="136"/>
      <c r="K43" s="136"/>
      <c r="L43" s="136"/>
      <c r="M43" s="136"/>
      <c r="N43" s="265"/>
    </row>
    <row r="44" spans="1:14" ht="15.6" x14ac:dyDescent="0.3">
      <c r="A44" s="133"/>
      <c r="B44" s="136"/>
      <c r="C44" s="136"/>
      <c r="D44" s="136"/>
      <c r="E44" s="136"/>
      <c r="F44" s="136"/>
      <c r="G44" s="136"/>
      <c r="H44" s="136"/>
      <c r="I44" s="136"/>
      <c r="J44" s="136"/>
      <c r="K44" s="136"/>
      <c r="L44" s="136"/>
      <c r="M44" s="136"/>
      <c r="N44" s="265"/>
    </row>
    <row r="45" spans="1:14" ht="15.6" x14ac:dyDescent="0.3">
      <c r="A45" s="133"/>
      <c r="B45" s="136"/>
      <c r="C45" s="136"/>
      <c r="D45" s="136"/>
      <c r="E45" s="136"/>
      <c r="F45" s="136"/>
      <c r="G45" s="136"/>
      <c r="H45" s="136"/>
      <c r="I45" s="136"/>
      <c r="J45" s="136"/>
      <c r="K45" s="136"/>
      <c r="L45" s="136"/>
      <c r="M45" s="136"/>
      <c r="N45" s="265"/>
    </row>
    <row r="46" spans="1:14" ht="15.6" x14ac:dyDescent="0.3">
      <c r="A46" s="266"/>
      <c r="B46" s="274"/>
      <c r="C46" s="274"/>
      <c r="D46" s="274"/>
      <c r="E46" s="274"/>
      <c r="F46" s="274"/>
      <c r="G46" s="274"/>
      <c r="H46" s="274"/>
      <c r="I46" s="274"/>
      <c r="J46" s="274"/>
      <c r="K46" s="274"/>
      <c r="L46" s="274"/>
      <c r="M46" s="274"/>
      <c r="N46" s="267"/>
    </row>
    <row r="47" spans="1:14" ht="15.75" customHeight="1" x14ac:dyDescent="0.3">
      <c r="A47" s="418" t="s">
        <v>246</v>
      </c>
      <c r="B47" s="272"/>
      <c r="C47" s="272"/>
      <c r="D47" s="272"/>
      <c r="E47" s="272"/>
      <c r="F47" s="272"/>
      <c r="G47" s="272"/>
      <c r="H47" s="272"/>
      <c r="I47" s="272"/>
      <c r="J47" s="272"/>
      <c r="K47" s="272"/>
      <c r="L47" s="272"/>
      <c r="M47" s="272"/>
      <c r="N47" s="269"/>
    </row>
    <row r="48" spans="1:14" ht="15.75" customHeight="1" x14ac:dyDescent="0.3">
      <c r="A48" s="86">
        <v>1</v>
      </c>
      <c r="B48" s="289"/>
      <c r="C48" s="272"/>
      <c r="D48" s="272"/>
      <c r="E48" s="272"/>
      <c r="F48" s="272"/>
      <c r="G48" s="272"/>
      <c r="H48" s="272"/>
      <c r="I48" s="272"/>
      <c r="J48" s="272"/>
      <c r="K48" s="272"/>
      <c r="L48" s="272"/>
      <c r="M48" s="272"/>
      <c r="N48" s="269"/>
    </row>
    <row r="49" spans="1:14" ht="15.75" customHeight="1" x14ac:dyDescent="0.3">
      <c r="A49" s="86">
        <v>2</v>
      </c>
      <c r="B49" s="289"/>
      <c r="C49" s="272"/>
      <c r="D49" s="272"/>
      <c r="E49" s="272"/>
      <c r="F49" s="272"/>
      <c r="G49" s="272"/>
      <c r="H49" s="272"/>
      <c r="I49" s="272"/>
      <c r="J49" s="272"/>
      <c r="K49" s="272"/>
      <c r="L49" s="272"/>
      <c r="M49" s="272"/>
      <c r="N49" s="269"/>
    </row>
    <row r="50" spans="1:14" ht="15.75" customHeight="1" x14ac:dyDescent="0.3">
      <c r="A50" s="86">
        <v>3</v>
      </c>
      <c r="B50" s="289"/>
      <c r="C50" s="272"/>
      <c r="D50" s="272"/>
      <c r="E50" s="272"/>
      <c r="F50" s="272"/>
      <c r="G50" s="272"/>
      <c r="H50" s="272"/>
      <c r="I50" s="272"/>
      <c r="J50" s="272"/>
      <c r="K50" s="272"/>
      <c r="L50" s="272"/>
      <c r="M50" s="272"/>
      <c r="N50" s="269"/>
    </row>
    <row r="51" spans="1:14" ht="15.75" customHeight="1" x14ac:dyDescent="0.3">
      <c r="A51" s="86">
        <v>4</v>
      </c>
      <c r="B51" s="289"/>
      <c r="C51" s="272"/>
      <c r="D51" s="272"/>
      <c r="E51" s="272"/>
      <c r="F51" s="272"/>
      <c r="G51" s="272"/>
      <c r="H51" s="272"/>
      <c r="I51" s="272"/>
      <c r="J51" s="272"/>
      <c r="K51" s="272"/>
      <c r="L51" s="272"/>
      <c r="M51" s="272"/>
      <c r="N51" s="269"/>
    </row>
    <row r="52" spans="1:14" ht="15.75" customHeight="1" x14ac:dyDescent="0.3">
      <c r="A52" s="86">
        <v>5</v>
      </c>
      <c r="B52" s="289"/>
      <c r="C52" s="272"/>
      <c r="D52" s="272"/>
      <c r="E52" s="272"/>
      <c r="F52" s="272"/>
      <c r="G52" s="272"/>
      <c r="H52" s="272"/>
      <c r="I52" s="272"/>
      <c r="J52" s="272"/>
      <c r="K52" s="272"/>
      <c r="L52" s="272"/>
      <c r="M52" s="272"/>
      <c r="N52" s="269"/>
    </row>
    <row r="53" spans="1:14" ht="15.75" customHeight="1" x14ac:dyDescent="0.3">
      <c r="A53" s="418" t="s">
        <v>247</v>
      </c>
      <c r="B53" s="272"/>
      <c r="C53" s="272"/>
      <c r="D53" s="272"/>
      <c r="E53" s="272"/>
      <c r="F53" s="272"/>
      <c r="G53" s="272"/>
      <c r="H53" s="272"/>
      <c r="I53" s="272"/>
      <c r="J53" s="272"/>
      <c r="K53" s="272"/>
      <c r="L53" s="272"/>
      <c r="M53" s="272"/>
      <c r="N53" s="269"/>
    </row>
    <row r="54" spans="1:14" ht="15.75" customHeight="1" x14ac:dyDescent="0.3">
      <c r="A54" s="86">
        <v>1</v>
      </c>
      <c r="B54" s="289"/>
      <c r="C54" s="272"/>
      <c r="D54" s="272"/>
      <c r="E54" s="272"/>
      <c r="F54" s="272"/>
      <c r="G54" s="272"/>
      <c r="H54" s="272"/>
      <c r="I54" s="272"/>
      <c r="J54" s="272"/>
      <c r="K54" s="272"/>
      <c r="L54" s="272"/>
      <c r="M54" s="272"/>
      <c r="N54" s="269"/>
    </row>
    <row r="55" spans="1:14" ht="15.75" customHeight="1" x14ac:dyDescent="0.3">
      <c r="A55" s="86">
        <v>2</v>
      </c>
      <c r="B55" s="289"/>
      <c r="C55" s="272"/>
      <c r="D55" s="272"/>
      <c r="E55" s="272"/>
      <c r="F55" s="272"/>
      <c r="G55" s="272"/>
      <c r="H55" s="272"/>
      <c r="I55" s="272"/>
      <c r="J55" s="272"/>
      <c r="K55" s="272"/>
      <c r="L55" s="272"/>
      <c r="M55" s="272"/>
      <c r="N55" s="269"/>
    </row>
    <row r="56" spans="1:14" ht="15.75" customHeight="1" x14ac:dyDescent="0.3">
      <c r="A56" s="86">
        <v>3</v>
      </c>
      <c r="B56" s="289"/>
      <c r="C56" s="272"/>
      <c r="D56" s="272"/>
      <c r="E56" s="272"/>
      <c r="F56" s="272"/>
      <c r="G56" s="272"/>
      <c r="H56" s="272"/>
      <c r="I56" s="272"/>
      <c r="J56" s="272"/>
      <c r="K56" s="272"/>
      <c r="L56" s="272"/>
      <c r="M56" s="272"/>
      <c r="N56" s="269"/>
    </row>
    <row r="57" spans="1:14" ht="15.75" customHeight="1" x14ac:dyDescent="0.3">
      <c r="A57" s="86">
        <v>4</v>
      </c>
      <c r="B57" s="289"/>
      <c r="C57" s="272"/>
      <c r="D57" s="272"/>
      <c r="E57" s="272"/>
      <c r="F57" s="272"/>
      <c r="G57" s="272"/>
      <c r="H57" s="272"/>
      <c r="I57" s="272"/>
      <c r="J57" s="272"/>
      <c r="K57" s="272"/>
      <c r="L57" s="272"/>
      <c r="M57" s="272"/>
      <c r="N57" s="269"/>
    </row>
    <row r="58" spans="1:14" ht="15.75" customHeight="1" x14ac:dyDescent="0.3">
      <c r="A58" s="86">
        <v>5</v>
      </c>
      <c r="B58" s="289"/>
      <c r="C58" s="272"/>
      <c r="D58" s="272"/>
      <c r="E58" s="272"/>
      <c r="F58" s="272"/>
      <c r="G58" s="272"/>
      <c r="H58" s="272"/>
      <c r="I58" s="272"/>
      <c r="J58" s="272"/>
      <c r="K58" s="272"/>
      <c r="L58" s="272"/>
      <c r="M58" s="272"/>
      <c r="N58" s="269"/>
    </row>
  </sheetData>
  <mergeCells count="37">
    <mergeCell ref="A12:N13"/>
    <mergeCell ref="A14:N15"/>
    <mergeCell ref="A47:N47"/>
    <mergeCell ref="A42:N46"/>
    <mergeCell ref="A24:D24"/>
    <mergeCell ref="A25:D25"/>
    <mergeCell ref="A30:N34"/>
    <mergeCell ref="A35:N35"/>
    <mergeCell ref="A36:N40"/>
    <mergeCell ref="A41:N41"/>
    <mergeCell ref="A21:G21"/>
    <mergeCell ref="A18:C18"/>
    <mergeCell ref="E24:G24"/>
    <mergeCell ref="H19:N28"/>
    <mergeCell ref="E22:G22"/>
    <mergeCell ref="E25:G25"/>
    <mergeCell ref="A1:N10"/>
    <mergeCell ref="A11:N11"/>
    <mergeCell ref="B54:N54"/>
    <mergeCell ref="A53:N53"/>
    <mergeCell ref="B49:N49"/>
    <mergeCell ref="B50:N50"/>
    <mergeCell ref="B51:N51"/>
    <mergeCell ref="B48:N48"/>
    <mergeCell ref="E23:G23"/>
    <mergeCell ref="A29:N29"/>
    <mergeCell ref="A26:G28"/>
    <mergeCell ref="A16:C16"/>
    <mergeCell ref="A17:C17"/>
    <mergeCell ref="A22:D22"/>
    <mergeCell ref="A23:D23"/>
    <mergeCell ref="A19:G20"/>
    <mergeCell ref="B57:N57"/>
    <mergeCell ref="B58:N58"/>
    <mergeCell ref="B55:N55"/>
    <mergeCell ref="B56:N56"/>
    <mergeCell ref="B52:N52"/>
  </mergeCells>
  <pageMargins left="0.7" right="0.7" top="0.75" bottom="0.75" header="0.3" footer="0.3"/>
  <pageSetup scale="54"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N98"/>
  <sheetViews>
    <sheetView view="pageBreakPreview" zoomScaleNormal="70" zoomScaleSheetLayoutView="100" workbookViewId="0">
      <selection activeCell="A11" sqref="A11:N17"/>
    </sheetView>
  </sheetViews>
  <sheetFormatPr defaultColWidth="11.09765625" defaultRowHeight="15.6" x14ac:dyDescent="0.3"/>
  <sheetData>
    <row r="1" spans="1:14" x14ac:dyDescent="0.3">
      <c r="A1" s="137"/>
      <c r="B1" s="138"/>
      <c r="C1" s="138"/>
      <c r="D1" s="138"/>
      <c r="E1" s="138"/>
      <c r="F1" s="138"/>
      <c r="G1" s="138"/>
      <c r="H1" s="138"/>
      <c r="I1" s="138"/>
      <c r="J1" s="138"/>
      <c r="K1" s="138"/>
      <c r="L1" s="138"/>
      <c r="M1" s="138"/>
      <c r="N1" s="139"/>
    </row>
    <row r="2" spans="1:14" x14ac:dyDescent="0.3">
      <c r="A2" s="140"/>
      <c r="B2" s="141"/>
      <c r="C2" s="141"/>
      <c r="D2" s="141"/>
      <c r="E2" s="141"/>
      <c r="F2" s="141"/>
      <c r="G2" s="141"/>
      <c r="H2" s="141"/>
      <c r="I2" s="141"/>
      <c r="J2" s="141"/>
      <c r="K2" s="141"/>
      <c r="L2" s="141"/>
      <c r="M2" s="141"/>
      <c r="N2" s="142"/>
    </row>
    <row r="3" spans="1:14" x14ac:dyDescent="0.3">
      <c r="A3" s="140"/>
      <c r="B3" s="141"/>
      <c r="C3" s="141"/>
      <c r="D3" s="141"/>
      <c r="E3" s="141"/>
      <c r="F3" s="141"/>
      <c r="G3" s="141"/>
      <c r="H3" s="141"/>
      <c r="I3" s="141"/>
      <c r="J3" s="141"/>
      <c r="K3" s="141"/>
      <c r="L3" s="141"/>
      <c r="M3" s="141"/>
      <c r="N3" s="142"/>
    </row>
    <row r="4" spans="1:14" x14ac:dyDescent="0.3">
      <c r="A4" s="140"/>
      <c r="B4" s="141"/>
      <c r="C4" s="141"/>
      <c r="D4" s="141"/>
      <c r="E4" s="141"/>
      <c r="F4" s="141"/>
      <c r="G4" s="141"/>
      <c r="H4" s="141"/>
      <c r="I4" s="141"/>
      <c r="J4" s="141"/>
      <c r="K4" s="141"/>
      <c r="L4" s="141"/>
      <c r="M4" s="141"/>
      <c r="N4" s="142"/>
    </row>
    <row r="5" spans="1:14" x14ac:dyDescent="0.3">
      <c r="A5" s="140"/>
      <c r="B5" s="141"/>
      <c r="C5" s="141"/>
      <c r="D5" s="141"/>
      <c r="E5" s="141"/>
      <c r="F5" s="141"/>
      <c r="G5" s="141"/>
      <c r="H5" s="141"/>
      <c r="I5" s="141"/>
      <c r="J5" s="141"/>
      <c r="K5" s="141"/>
      <c r="L5" s="141"/>
      <c r="M5" s="141"/>
      <c r="N5" s="142"/>
    </row>
    <row r="6" spans="1:14" x14ac:dyDescent="0.3">
      <c r="A6" s="140"/>
      <c r="B6" s="141"/>
      <c r="C6" s="141"/>
      <c r="D6" s="141"/>
      <c r="E6" s="141"/>
      <c r="F6" s="141"/>
      <c r="G6" s="141"/>
      <c r="H6" s="141"/>
      <c r="I6" s="141"/>
      <c r="J6" s="141"/>
      <c r="K6" s="141"/>
      <c r="L6" s="141"/>
      <c r="M6" s="141"/>
      <c r="N6" s="142"/>
    </row>
    <row r="7" spans="1:14" x14ac:dyDescent="0.3">
      <c r="A7" s="140"/>
      <c r="B7" s="141"/>
      <c r="C7" s="141"/>
      <c r="D7" s="141"/>
      <c r="E7" s="141"/>
      <c r="F7" s="141"/>
      <c r="G7" s="141"/>
      <c r="H7" s="141"/>
      <c r="I7" s="141"/>
      <c r="J7" s="141"/>
      <c r="K7" s="141"/>
      <c r="L7" s="141"/>
      <c r="M7" s="141"/>
      <c r="N7" s="142"/>
    </row>
    <row r="8" spans="1:14" x14ac:dyDescent="0.3">
      <c r="A8" s="140"/>
      <c r="B8" s="141"/>
      <c r="C8" s="141"/>
      <c r="D8" s="141"/>
      <c r="E8" s="141"/>
      <c r="F8" s="141"/>
      <c r="G8" s="141"/>
      <c r="H8" s="141"/>
      <c r="I8" s="141"/>
      <c r="J8" s="141"/>
      <c r="K8" s="141"/>
      <c r="L8" s="141"/>
      <c r="M8" s="141"/>
      <c r="N8" s="142"/>
    </row>
    <row r="9" spans="1:14" x14ac:dyDescent="0.3">
      <c r="A9" s="140"/>
      <c r="B9" s="141"/>
      <c r="C9" s="141"/>
      <c r="D9" s="141"/>
      <c r="E9" s="141"/>
      <c r="F9" s="141"/>
      <c r="G9" s="141"/>
      <c r="H9" s="141"/>
      <c r="I9" s="141"/>
      <c r="J9" s="141"/>
      <c r="K9" s="141"/>
      <c r="L9" s="141"/>
      <c r="M9" s="141"/>
      <c r="N9" s="142"/>
    </row>
    <row r="10" spans="1:14" x14ac:dyDescent="0.3">
      <c r="A10" s="143"/>
      <c r="B10" s="144"/>
      <c r="C10" s="144"/>
      <c r="D10" s="144"/>
      <c r="E10" s="144"/>
      <c r="F10" s="144"/>
      <c r="G10" s="144"/>
      <c r="H10" s="144"/>
      <c r="I10" s="144"/>
      <c r="J10" s="144"/>
      <c r="K10" s="144"/>
      <c r="L10" s="144"/>
      <c r="M10" s="144"/>
      <c r="N10" s="145"/>
    </row>
    <row r="11" spans="1:14" x14ac:dyDescent="0.3">
      <c r="A11" s="146" t="s">
        <v>347</v>
      </c>
      <c r="B11" s="147"/>
      <c r="C11" s="147"/>
      <c r="D11" s="147"/>
      <c r="E11" s="147"/>
      <c r="F11" s="147"/>
      <c r="G11" s="147"/>
      <c r="H11" s="147"/>
      <c r="I11" s="147"/>
      <c r="J11" s="147"/>
      <c r="K11" s="147"/>
      <c r="L11" s="147"/>
      <c r="M11" s="147"/>
      <c r="N11" s="148"/>
    </row>
    <row r="12" spans="1:14" x14ac:dyDescent="0.3">
      <c r="A12" s="149"/>
      <c r="B12" s="150"/>
      <c r="C12" s="150"/>
      <c r="D12" s="150"/>
      <c r="E12" s="150"/>
      <c r="F12" s="150"/>
      <c r="G12" s="150"/>
      <c r="H12" s="150"/>
      <c r="I12" s="150"/>
      <c r="J12" s="150"/>
      <c r="K12" s="150"/>
      <c r="L12" s="150"/>
      <c r="M12" s="150"/>
      <c r="N12" s="151"/>
    </row>
    <row r="13" spans="1:14" x14ac:dyDescent="0.3">
      <c r="A13" s="149"/>
      <c r="B13" s="150"/>
      <c r="C13" s="150"/>
      <c r="D13" s="150"/>
      <c r="E13" s="150"/>
      <c r="F13" s="150"/>
      <c r="G13" s="150"/>
      <c r="H13" s="150"/>
      <c r="I13" s="150"/>
      <c r="J13" s="150"/>
      <c r="K13" s="150"/>
      <c r="L13" s="150"/>
      <c r="M13" s="150"/>
      <c r="N13" s="151"/>
    </row>
    <row r="14" spans="1:14" x14ac:dyDescent="0.3">
      <c r="A14" s="149"/>
      <c r="B14" s="150"/>
      <c r="C14" s="150"/>
      <c r="D14" s="150"/>
      <c r="E14" s="150"/>
      <c r="F14" s="150"/>
      <c r="G14" s="150"/>
      <c r="H14" s="150"/>
      <c r="I14" s="150"/>
      <c r="J14" s="150"/>
      <c r="K14" s="150"/>
      <c r="L14" s="150"/>
      <c r="M14" s="150"/>
      <c r="N14" s="151"/>
    </row>
    <row r="15" spans="1:14" x14ac:dyDescent="0.3">
      <c r="A15" s="149"/>
      <c r="B15" s="150"/>
      <c r="C15" s="150"/>
      <c r="D15" s="150"/>
      <c r="E15" s="150"/>
      <c r="F15" s="150"/>
      <c r="G15" s="150"/>
      <c r="H15" s="150"/>
      <c r="I15" s="150"/>
      <c r="J15" s="150"/>
      <c r="K15" s="150"/>
      <c r="L15" s="150"/>
      <c r="M15" s="150"/>
      <c r="N15" s="151"/>
    </row>
    <row r="16" spans="1:14" x14ac:dyDescent="0.3">
      <c r="A16" s="149"/>
      <c r="B16" s="150"/>
      <c r="C16" s="150"/>
      <c r="D16" s="150"/>
      <c r="E16" s="150"/>
      <c r="F16" s="150"/>
      <c r="G16" s="150"/>
      <c r="H16" s="150"/>
      <c r="I16" s="150"/>
      <c r="J16" s="150"/>
      <c r="K16" s="150"/>
      <c r="L16" s="150"/>
      <c r="M16" s="150"/>
      <c r="N16" s="151"/>
    </row>
    <row r="17" spans="1:14" x14ac:dyDescent="0.3">
      <c r="A17" s="152"/>
      <c r="B17" s="153"/>
      <c r="C17" s="153"/>
      <c r="D17" s="153"/>
      <c r="E17" s="153"/>
      <c r="F17" s="153"/>
      <c r="G17" s="153"/>
      <c r="H17" s="153"/>
      <c r="I17" s="153"/>
      <c r="J17" s="153"/>
      <c r="K17" s="153"/>
      <c r="L17" s="153"/>
      <c r="M17" s="153"/>
      <c r="N17" s="154"/>
    </row>
    <row r="18" spans="1:14" x14ac:dyDescent="0.3">
      <c r="A18" s="155" t="s">
        <v>289</v>
      </c>
      <c r="B18" s="155"/>
      <c r="C18" s="155"/>
      <c r="D18" s="156" t="s">
        <v>290</v>
      </c>
      <c r="E18" s="156"/>
      <c r="F18" s="156"/>
      <c r="G18" s="156"/>
      <c r="H18" s="156"/>
      <c r="I18" s="156"/>
      <c r="J18" s="156"/>
      <c r="K18" s="156"/>
      <c r="L18" s="156"/>
      <c r="M18" s="156"/>
      <c r="N18" s="156"/>
    </row>
    <row r="19" spans="1:14" x14ac:dyDescent="0.3">
      <c r="A19" s="155"/>
      <c r="B19" s="155"/>
      <c r="C19" s="155"/>
      <c r="D19" s="156"/>
      <c r="E19" s="156"/>
      <c r="F19" s="156"/>
      <c r="G19" s="156"/>
      <c r="H19" s="156"/>
      <c r="I19" s="156"/>
      <c r="J19" s="156"/>
      <c r="K19" s="156"/>
      <c r="L19" s="156"/>
      <c r="M19" s="156"/>
      <c r="N19" s="156"/>
    </row>
    <row r="20" spans="1:14" x14ac:dyDescent="0.3">
      <c r="A20" s="155"/>
      <c r="B20" s="155"/>
      <c r="C20" s="155"/>
      <c r="D20" s="156"/>
      <c r="E20" s="156"/>
      <c r="F20" s="156"/>
      <c r="G20" s="156"/>
      <c r="H20" s="156"/>
      <c r="I20" s="156"/>
      <c r="J20" s="156"/>
      <c r="K20" s="156"/>
      <c r="L20" s="156"/>
      <c r="M20" s="156"/>
      <c r="N20" s="156"/>
    </row>
    <row r="21" spans="1:14" x14ac:dyDescent="0.3">
      <c r="A21" s="157" t="s">
        <v>291</v>
      </c>
      <c r="B21" s="158"/>
      <c r="C21" s="159"/>
      <c r="D21" s="166" t="s">
        <v>292</v>
      </c>
      <c r="E21" s="167"/>
      <c r="F21" s="167"/>
      <c r="G21" s="167"/>
      <c r="H21" s="167"/>
      <c r="I21" s="167"/>
      <c r="J21" s="167"/>
      <c r="K21" s="167"/>
      <c r="L21" s="167"/>
      <c r="M21" s="167"/>
      <c r="N21" s="168"/>
    </row>
    <row r="22" spans="1:14" x14ac:dyDescent="0.3">
      <c r="A22" s="160"/>
      <c r="B22" s="161"/>
      <c r="C22" s="162"/>
      <c r="D22" s="169"/>
      <c r="E22" s="170"/>
      <c r="F22" s="170"/>
      <c r="G22" s="170"/>
      <c r="H22" s="170"/>
      <c r="I22" s="170"/>
      <c r="J22" s="170"/>
      <c r="K22" s="170"/>
      <c r="L22" s="170"/>
      <c r="M22" s="170"/>
      <c r="N22" s="171"/>
    </row>
    <row r="23" spans="1:14" x14ac:dyDescent="0.3">
      <c r="A23" s="160"/>
      <c r="B23" s="161"/>
      <c r="C23" s="162"/>
      <c r="D23" s="169"/>
      <c r="E23" s="170"/>
      <c r="F23" s="170"/>
      <c r="G23" s="170"/>
      <c r="H23" s="170"/>
      <c r="I23" s="170"/>
      <c r="J23" s="170"/>
      <c r="K23" s="170"/>
      <c r="L23" s="170"/>
      <c r="M23" s="170"/>
      <c r="N23" s="171"/>
    </row>
    <row r="24" spans="1:14" x14ac:dyDescent="0.3">
      <c r="A24" s="160"/>
      <c r="B24" s="161"/>
      <c r="C24" s="162"/>
      <c r="D24" s="169"/>
      <c r="E24" s="170"/>
      <c r="F24" s="170"/>
      <c r="G24" s="170"/>
      <c r="H24" s="170"/>
      <c r="I24" s="170"/>
      <c r="J24" s="170"/>
      <c r="K24" s="170"/>
      <c r="L24" s="170"/>
      <c r="M24" s="170"/>
      <c r="N24" s="171"/>
    </row>
    <row r="25" spans="1:14" x14ac:dyDescent="0.3">
      <c r="A25" s="160"/>
      <c r="B25" s="161"/>
      <c r="C25" s="162"/>
      <c r="D25" s="169"/>
      <c r="E25" s="170"/>
      <c r="F25" s="170"/>
      <c r="G25" s="170"/>
      <c r="H25" s="170"/>
      <c r="I25" s="170"/>
      <c r="J25" s="170"/>
      <c r="K25" s="170"/>
      <c r="L25" s="170"/>
      <c r="M25" s="170"/>
      <c r="N25" s="171"/>
    </row>
    <row r="26" spans="1:14" x14ac:dyDescent="0.3">
      <c r="A26" s="163"/>
      <c r="B26" s="164"/>
      <c r="C26" s="165"/>
      <c r="D26" s="172"/>
      <c r="E26" s="173"/>
      <c r="F26" s="173"/>
      <c r="G26" s="173"/>
      <c r="H26" s="173"/>
      <c r="I26" s="173"/>
      <c r="J26" s="173"/>
      <c r="K26" s="173"/>
      <c r="L26" s="173"/>
      <c r="M26" s="173"/>
      <c r="N26" s="174"/>
    </row>
    <row r="27" spans="1:14" x14ac:dyDescent="0.3">
      <c r="A27" s="175" t="s">
        <v>293</v>
      </c>
      <c r="B27" s="176"/>
      <c r="C27" s="177"/>
      <c r="D27" s="184" t="s">
        <v>294</v>
      </c>
      <c r="E27" s="184"/>
      <c r="F27" s="184"/>
      <c r="G27" s="184"/>
      <c r="H27" s="184"/>
      <c r="I27" s="184"/>
      <c r="J27" s="184"/>
      <c r="K27" s="184"/>
      <c r="L27" s="184"/>
      <c r="M27" s="184"/>
      <c r="N27" s="184"/>
    </row>
    <row r="28" spans="1:14" x14ac:dyDescent="0.3">
      <c r="A28" s="178"/>
      <c r="B28" s="179"/>
      <c r="C28" s="180"/>
      <c r="D28" s="184"/>
      <c r="E28" s="184"/>
      <c r="F28" s="184"/>
      <c r="G28" s="184"/>
      <c r="H28" s="184"/>
      <c r="I28" s="184"/>
      <c r="J28" s="184"/>
      <c r="K28" s="184"/>
      <c r="L28" s="184"/>
      <c r="M28" s="184"/>
      <c r="N28" s="184"/>
    </row>
    <row r="29" spans="1:14" x14ac:dyDescent="0.3">
      <c r="A29" s="178"/>
      <c r="B29" s="179"/>
      <c r="C29" s="180"/>
      <c r="D29" s="184"/>
      <c r="E29" s="184"/>
      <c r="F29" s="184"/>
      <c r="G29" s="184"/>
      <c r="H29" s="184"/>
      <c r="I29" s="184"/>
      <c r="J29" s="184"/>
      <c r="K29" s="184"/>
      <c r="L29" s="184"/>
      <c r="M29" s="184"/>
      <c r="N29" s="184"/>
    </row>
    <row r="30" spans="1:14" x14ac:dyDescent="0.3">
      <c r="A30" s="181"/>
      <c r="B30" s="182"/>
      <c r="C30" s="183"/>
      <c r="D30" s="184"/>
      <c r="E30" s="184"/>
      <c r="F30" s="184"/>
      <c r="G30" s="184"/>
      <c r="H30" s="184"/>
      <c r="I30" s="184"/>
      <c r="J30" s="184"/>
      <c r="K30" s="184"/>
      <c r="L30" s="184"/>
      <c r="M30" s="184"/>
      <c r="N30" s="184"/>
    </row>
    <row r="31" spans="1:14" x14ac:dyDescent="0.3">
      <c r="A31" s="185" t="s">
        <v>295</v>
      </c>
      <c r="B31" s="185"/>
      <c r="C31" s="185"/>
      <c r="D31" s="186" t="s">
        <v>350</v>
      </c>
      <c r="E31" s="186"/>
      <c r="F31" s="186"/>
      <c r="G31" s="186"/>
      <c r="H31" s="186"/>
      <c r="I31" s="186"/>
      <c r="J31" s="186"/>
      <c r="K31" s="186"/>
      <c r="L31" s="186"/>
      <c r="M31" s="186"/>
      <c r="N31" s="186"/>
    </row>
    <row r="32" spans="1:14" x14ac:dyDescent="0.3">
      <c r="A32" s="185"/>
      <c r="B32" s="185"/>
      <c r="C32" s="185"/>
      <c r="D32" s="186"/>
      <c r="E32" s="186"/>
      <c r="F32" s="186"/>
      <c r="G32" s="186"/>
      <c r="H32" s="186"/>
      <c r="I32" s="186"/>
      <c r="J32" s="186"/>
      <c r="K32" s="186"/>
      <c r="L32" s="186"/>
      <c r="M32" s="186"/>
      <c r="N32" s="186"/>
    </row>
    <row r="33" spans="1:14" x14ac:dyDescent="0.3">
      <c r="A33" s="185"/>
      <c r="B33" s="185"/>
      <c r="C33" s="185"/>
      <c r="D33" s="186"/>
      <c r="E33" s="186"/>
      <c r="F33" s="186"/>
      <c r="G33" s="186"/>
      <c r="H33" s="186"/>
      <c r="I33" s="186"/>
      <c r="J33" s="186"/>
      <c r="K33" s="186"/>
      <c r="L33" s="186"/>
      <c r="M33" s="186"/>
      <c r="N33" s="186"/>
    </row>
    <row r="34" spans="1:14" x14ac:dyDescent="0.3">
      <c r="A34" s="187" t="s">
        <v>296</v>
      </c>
      <c r="B34" s="188"/>
      <c r="C34" s="189"/>
      <c r="D34" s="196" t="s">
        <v>297</v>
      </c>
      <c r="E34" s="196"/>
      <c r="F34" s="196"/>
      <c r="G34" s="196"/>
      <c r="H34" s="196"/>
      <c r="I34" s="196"/>
      <c r="J34" s="196"/>
      <c r="K34" s="196"/>
      <c r="L34" s="196"/>
      <c r="M34" s="196"/>
      <c r="N34" s="196"/>
    </row>
    <row r="35" spans="1:14" x14ac:dyDescent="0.3">
      <c r="A35" s="190"/>
      <c r="B35" s="191"/>
      <c r="C35" s="192"/>
      <c r="D35" s="196"/>
      <c r="E35" s="196"/>
      <c r="F35" s="196"/>
      <c r="G35" s="196"/>
      <c r="H35" s="196"/>
      <c r="I35" s="196"/>
      <c r="J35" s="196"/>
      <c r="K35" s="196"/>
      <c r="L35" s="196"/>
      <c r="M35" s="196"/>
      <c r="N35" s="196"/>
    </row>
    <row r="36" spans="1:14" x14ac:dyDescent="0.3">
      <c r="A36" s="190"/>
      <c r="B36" s="191"/>
      <c r="C36" s="192"/>
      <c r="D36" s="196"/>
      <c r="E36" s="196"/>
      <c r="F36" s="196"/>
      <c r="G36" s="196"/>
      <c r="H36" s="196"/>
      <c r="I36" s="196"/>
      <c r="J36" s="196"/>
      <c r="K36" s="196"/>
      <c r="L36" s="196"/>
      <c r="M36" s="196"/>
      <c r="N36" s="196"/>
    </row>
    <row r="37" spans="1:14" x14ac:dyDescent="0.3">
      <c r="A37" s="190"/>
      <c r="B37" s="191"/>
      <c r="C37" s="192"/>
      <c r="D37" s="196"/>
      <c r="E37" s="196"/>
      <c r="F37" s="196"/>
      <c r="G37" s="196"/>
      <c r="H37" s="196"/>
      <c r="I37" s="196"/>
      <c r="J37" s="196"/>
      <c r="K37" s="196"/>
      <c r="L37" s="196"/>
      <c r="M37" s="196"/>
      <c r="N37" s="196"/>
    </row>
    <row r="38" spans="1:14" x14ac:dyDescent="0.3">
      <c r="A38" s="193"/>
      <c r="B38" s="194"/>
      <c r="C38" s="195"/>
      <c r="D38" s="196"/>
      <c r="E38" s="196"/>
      <c r="F38" s="196"/>
      <c r="G38" s="196"/>
      <c r="H38" s="196"/>
      <c r="I38" s="196"/>
      <c r="J38" s="196"/>
      <c r="K38" s="196"/>
      <c r="L38" s="196"/>
      <c r="M38" s="196"/>
      <c r="N38" s="196"/>
    </row>
    <row r="39" spans="1:14" x14ac:dyDescent="0.3">
      <c r="A39" s="185" t="s">
        <v>157</v>
      </c>
      <c r="B39" s="185"/>
      <c r="C39" s="185"/>
      <c r="D39" s="186" t="s">
        <v>298</v>
      </c>
      <c r="E39" s="186"/>
      <c r="F39" s="186"/>
      <c r="G39" s="186"/>
      <c r="H39" s="186"/>
      <c r="I39" s="186"/>
      <c r="J39" s="186"/>
      <c r="K39" s="186"/>
      <c r="L39" s="186"/>
      <c r="M39" s="186"/>
      <c r="N39" s="186"/>
    </row>
    <row r="40" spans="1:14" x14ac:dyDescent="0.3">
      <c r="A40" s="185"/>
      <c r="B40" s="185"/>
      <c r="C40" s="185"/>
      <c r="D40" s="186"/>
      <c r="E40" s="186"/>
      <c r="F40" s="186"/>
      <c r="G40" s="186"/>
      <c r="H40" s="186"/>
      <c r="I40" s="186"/>
      <c r="J40" s="186"/>
      <c r="K40" s="186"/>
      <c r="L40" s="186"/>
      <c r="M40" s="186"/>
      <c r="N40" s="186"/>
    </row>
    <row r="41" spans="1:14" x14ac:dyDescent="0.3">
      <c r="A41" s="185"/>
      <c r="B41" s="185"/>
      <c r="C41" s="185"/>
      <c r="D41" s="186"/>
      <c r="E41" s="186"/>
      <c r="F41" s="186"/>
      <c r="G41" s="186"/>
      <c r="H41" s="186"/>
      <c r="I41" s="186"/>
      <c r="J41" s="186"/>
      <c r="K41" s="186"/>
      <c r="L41" s="186"/>
      <c r="M41" s="186"/>
      <c r="N41" s="186"/>
    </row>
    <row r="42" spans="1:14" x14ac:dyDescent="0.3">
      <c r="A42" s="197" t="s">
        <v>299</v>
      </c>
      <c r="B42" s="197"/>
      <c r="C42" s="197"/>
      <c r="D42" s="198" t="s">
        <v>300</v>
      </c>
      <c r="E42" s="198"/>
      <c r="F42" s="198"/>
      <c r="G42" s="198"/>
      <c r="H42" s="198"/>
      <c r="I42" s="198"/>
      <c r="J42" s="198"/>
      <c r="K42" s="198"/>
      <c r="L42" s="198"/>
      <c r="M42" s="198"/>
      <c r="N42" s="198"/>
    </row>
    <row r="43" spans="1:14" x14ac:dyDescent="0.3">
      <c r="A43" s="197"/>
      <c r="B43" s="197"/>
      <c r="C43" s="197"/>
      <c r="D43" s="198"/>
      <c r="E43" s="198"/>
      <c r="F43" s="198"/>
      <c r="G43" s="198"/>
      <c r="H43" s="198"/>
      <c r="I43" s="198"/>
      <c r="J43" s="198"/>
      <c r="K43" s="198"/>
      <c r="L43" s="198"/>
      <c r="M43" s="198"/>
      <c r="N43" s="198"/>
    </row>
    <row r="44" spans="1:14" x14ac:dyDescent="0.3">
      <c r="A44" s="197"/>
      <c r="B44" s="197"/>
      <c r="C44" s="197"/>
      <c r="D44" s="198"/>
      <c r="E44" s="198"/>
      <c r="F44" s="198"/>
      <c r="G44" s="198"/>
      <c r="H44" s="198"/>
      <c r="I44" s="198"/>
      <c r="J44" s="198"/>
      <c r="K44" s="198"/>
      <c r="L44" s="198"/>
      <c r="M44" s="198"/>
      <c r="N44" s="198"/>
    </row>
    <row r="45" spans="1:14" x14ac:dyDescent="0.3">
      <c r="A45" s="197" t="s">
        <v>301</v>
      </c>
      <c r="B45" s="197"/>
      <c r="C45" s="197"/>
      <c r="D45" s="198" t="s">
        <v>302</v>
      </c>
      <c r="E45" s="198"/>
      <c r="F45" s="198"/>
      <c r="G45" s="198"/>
      <c r="H45" s="198"/>
      <c r="I45" s="198"/>
      <c r="J45" s="198"/>
      <c r="K45" s="198"/>
      <c r="L45" s="198"/>
      <c r="M45" s="198"/>
      <c r="N45" s="198"/>
    </row>
    <row r="46" spans="1:14" x14ac:dyDescent="0.3">
      <c r="A46" s="197"/>
      <c r="B46" s="197"/>
      <c r="C46" s="197"/>
      <c r="D46" s="198"/>
      <c r="E46" s="198"/>
      <c r="F46" s="198"/>
      <c r="G46" s="198"/>
      <c r="H46" s="198"/>
      <c r="I46" s="198"/>
      <c r="J46" s="198"/>
      <c r="K46" s="198"/>
      <c r="L46" s="198"/>
      <c r="M46" s="198"/>
      <c r="N46" s="198"/>
    </row>
    <row r="47" spans="1:14" x14ac:dyDescent="0.3">
      <c r="A47" s="197"/>
      <c r="B47" s="197"/>
      <c r="C47" s="197"/>
      <c r="D47" s="198"/>
      <c r="E47" s="198"/>
      <c r="F47" s="198"/>
      <c r="G47" s="198"/>
      <c r="H47" s="198"/>
      <c r="I47" s="198"/>
      <c r="J47" s="198"/>
      <c r="K47" s="198"/>
      <c r="L47" s="198"/>
      <c r="M47" s="198"/>
      <c r="N47" s="198"/>
    </row>
    <row r="48" spans="1:14" x14ac:dyDescent="0.3">
      <c r="A48" s="199" t="s">
        <v>303</v>
      </c>
      <c r="B48" s="200"/>
      <c r="C48" s="200"/>
      <c r="D48" s="200"/>
      <c r="E48" s="200"/>
      <c r="F48" s="200"/>
      <c r="G48" s="200"/>
      <c r="H48" s="200"/>
      <c r="I48" s="200"/>
      <c r="J48" s="200"/>
      <c r="K48" s="200"/>
      <c r="L48" s="200"/>
      <c r="M48" s="200"/>
      <c r="N48" s="201"/>
    </row>
    <row r="49" spans="1:14" x14ac:dyDescent="0.3">
      <c r="A49" s="202"/>
      <c r="B49" s="203"/>
      <c r="C49" s="203"/>
      <c r="D49" s="203"/>
      <c r="E49" s="203"/>
      <c r="F49" s="203"/>
      <c r="G49" s="203"/>
      <c r="H49" s="203"/>
      <c r="I49" s="203"/>
      <c r="J49" s="203"/>
      <c r="K49" s="203"/>
      <c r="L49" s="203"/>
      <c r="M49" s="203"/>
      <c r="N49" s="204"/>
    </row>
    <row r="50" spans="1:14" x14ac:dyDescent="0.3">
      <c r="A50" s="198" t="s">
        <v>304</v>
      </c>
      <c r="B50" s="198"/>
      <c r="C50" s="198"/>
      <c r="D50" s="198"/>
      <c r="E50" s="198"/>
      <c r="F50" s="198"/>
      <c r="G50" s="198"/>
      <c r="H50" s="198"/>
      <c r="I50" s="198"/>
      <c r="J50" s="198"/>
      <c r="K50" s="198"/>
      <c r="L50" s="198"/>
      <c r="M50" s="198"/>
      <c r="N50" s="198"/>
    </row>
    <row r="51" spans="1:14" x14ac:dyDescent="0.3">
      <c r="A51" s="198"/>
      <c r="B51" s="198"/>
      <c r="C51" s="198"/>
      <c r="D51" s="198"/>
      <c r="E51" s="198"/>
      <c r="F51" s="198"/>
      <c r="G51" s="198"/>
      <c r="H51" s="198"/>
      <c r="I51" s="198"/>
      <c r="J51" s="198"/>
      <c r="K51" s="198"/>
      <c r="L51" s="198"/>
      <c r="M51" s="198"/>
      <c r="N51" s="198"/>
    </row>
    <row r="52" spans="1:14" x14ac:dyDescent="0.3">
      <c r="A52" s="198"/>
      <c r="B52" s="198"/>
      <c r="C52" s="198"/>
      <c r="D52" s="198"/>
      <c r="E52" s="198"/>
      <c r="F52" s="198"/>
      <c r="G52" s="198"/>
      <c r="H52" s="198"/>
      <c r="I52" s="198"/>
      <c r="J52" s="198"/>
      <c r="K52" s="198"/>
      <c r="L52" s="198"/>
      <c r="M52" s="198"/>
      <c r="N52" s="198"/>
    </row>
    <row r="53" spans="1:14" x14ac:dyDescent="0.3">
      <c r="A53" s="198"/>
      <c r="B53" s="198"/>
      <c r="C53" s="198"/>
      <c r="D53" s="198"/>
      <c r="E53" s="198"/>
      <c r="F53" s="198"/>
      <c r="G53" s="198"/>
      <c r="H53" s="198"/>
      <c r="I53" s="198"/>
      <c r="J53" s="198"/>
      <c r="K53" s="198"/>
      <c r="L53" s="198"/>
      <c r="M53" s="198"/>
      <c r="N53" s="198"/>
    </row>
    <row r="54" spans="1:14" ht="17.399999999999999" x14ac:dyDescent="0.3">
      <c r="A54" s="205" t="s">
        <v>305</v>
      </c>
      <c r="B54" s="205"/>
      <c r="C54" s="205"/>
      <c r="D54" s="205"/>
      <c r="E54" s="205"/>
      <c r="F54" s="205"/>
      <c r="G54" s="205"/>
      <c r="H54" s="205"/>
      <c r="I54" s="205"/>
      <c r="J54" s="205"/>
      <c r="K54" s="205"/>
      <c r="L54" s="205"/>
      <c r="M54" s="205"/>
      <c r="N54" s="205"/>
    </row>
    <row r="55" spans="1:14" x14ac:dyDescent="0.3">
      <c r="A55" s="206" t="s">
        <v>306</v>
      </c>
      <c r="B55" s="207"/>
      <c r="C55" s="207"/>
      <c r="D55" s="207"/>
      <c r="E55" s="207"/>
      <c r="F55" s="207"/>
      <c r="G55" s="207"/>
      <c r="H55" s="207"/>
      <c r="I55" s="207"/>
      <c r="J55" s="207"/>
      <c r="K55" s="207"/>
      <c r="L55" s="207"/>
      <c r="M55" s="207"/>
      <c r="N55" s="208"/>
    </row>
    <row r="56" spans="1:14" x14ac:dyDescent="0.3">
      <c r="A56" s="209"/>
      <c r="B56" s="210"/>
      <c r="C56" s="210"/>
      <c r="D56" s="210"/>
      <c r="E56" s="210"/>
      <c r="F56" s="210"/>
      <c r="G56" s="210"/>
      <c r="H56" s="210"/>
      <c r="I56" s="210"/>
      <c r="J56" s="210"/>
      <c r="K56" s="210"/>
      <c r="L56" s="210"/>
      <c r="M56" s="210"/>
      <c r="N56" s="211"/>
    </row>
    <row r="57" spans="1:14" x14ac:dyDescent="0.3">
      <c r="A57" s="212"/>
      <c r="B57" s="213"/>
      <c r="C57" s="213"/>
      <c r="D57" s="213"/>
      <c r="E57" s="213"/>
      <c r="F57" s="213"/>
      <c r="G57" s="213"/>
      <c r="H57" s="213"/>
      <c r="I57" s="213"/>
      <c r="J57" s="213"/>
      <c r="K57" s="213"/>
      <c r="L57" s="213"/>
      <c r="M57" s="213"/>
      <c r="N57" s="214"/>
    </row>
    <row r="58" spans="1:14" x14ac:dyDescent="0.3">
      <c r="A58" s="215" t="s">
        <v>106</v>
      </c>
      <c r="B58" s="215"/>
      <c r="C58" s="215"/>
      <c r="D58" s="216" t="s">
        <v>318</v>
      </c>
      <c r="E58" s="216"/>
      <c r="F58" s="216"/>
      <c r="G58" s="216"/>
      <c r="H58" s="216"/>
      <c r="I58" s="216"/>
      <c r="J58" s="216"/>
      <c r="K58" s="216"/>
      <c r="L58" s="216"/>
      <c r="M58" s="216"/>
      <c r="N58" s="216"/>
    </row>
    <row r="59" spans="1:14" ht="37.35" customHeight="1" x14ac:dyDescent="0.3">
      <c r="A59" s="215" t="s">
        <v>107</v>
      </c>
      <c r="B59" s="215"/>
      <c r="C59" s="215"/>
      <c r="D59" s="216" t="s">
        <v>319</v>
      </c>
      <c r="E59" s="216"/>
      <c r="F59" s="216"/>
      <c r="G59" s="216"/>
      <c r="H59" s="216"/>
      <c r="I59" s="216"/>
      <c r="J59" s="216"/>
      <c r="K59" s="216"/>
      <c r="L59" s="216"/>
      <c r="M59" s="216"/>
      <c r="N59" s="216"/>
    </row>
    <row r="60" spans="1:14" x14ac:dyDescent="0.3">
      <c r="A60" s="217" t="s">
        <v>108</v>
      </c>
      <c r="B60" s="218"/>
      <c r="C60" s="219"/>
      <c r="D60" s="223" t="s">
        <v>320</v>
      </c>
      <c r="E60" s="224"/>
      <c r="F60" s="224"/>
      <c r="G60" s="224"/>
      <c r="H60" s="224"/>
      <c r="I60" s="224"/>
      <c r="J60" s="224"/>
      <c r="K60" s="224"/>
      <c r="L60" s="224"/>
      <c r="M60" s="224"/>
      <c r="N60" s="225"/>
    </row>
    <row r="61" spans="1:14" x14ac:dyDescent="0.3">
      <c r="A61" s="220"/>
      <c r="B61" s="221"/>
      <c r="C61" s="222"/>
      <c r="D61" s="226"/>
      <c r="E61" s="227"/>
      <c r="F61" s="227"/>
      <c r="G61" s="227"/>
      <c r="H61" s="227"/>
      <c r="I61" s="227"/>
      <c r="J61" s="227"/>
      <c r="K61" s="227"/>
      <c r="L61" s="227"/>
      <c r="M61" s="227"/>
      <c r="N61" s="228"/>
    </row>
    <row r="62" spans="1:14" x14ac:dyDescent="0.3">
      <c r="A62" s="215" t="s">
        <v>109</v>
      </c>
      <c r="B62" s="215"/>
      <c r="C62" s="215"/>
      <c r="D62" s="216" t="s">
        <v>353</v>
      </c>
      <c r="E62" s="216"/>
      <c r="F62" s="216"/>
      <c r="G62" s="216"/>
      <c r="H62" s="216"/>
      <c r="I62" s="216"/>
      <c r="J62" s="216"/>
      <c r="K62" s="216"/>
      <c r="L62" s="216"/>
      <c r="M62" s="216"/>
      <c r="N62" s="216"/>
    </row>
    <row r="63" spans="1:14" ht="16.2" customHeight="1" x14ac:dyDescent="0.3">
      <c r="A63" s="217" t="s">
        <v>348</v>
      </c>
      <c r="B63" s="218"/>
      <c r="C63" s="219"/>
      <c r="D63" s="223" t="s">
        <v>352</v>
      </c>
      <c r="E63" s="224"/>
      <c r="F63" s="224"/>
      <c r="G63" s="224"/>
      <c r="H63" s="224"/>
      <c r="I63" s="224"/>
      <c r="J63" s="224"/>
      <c r="K63" s="224"/>
      <c r="L63" s="224"/>
      <c r="M63" s="224"/>
      <c r="N63" s="225"/>
    </row>
    <row r="64" spans="1:14" ht="17.399999999999999" x14ac:dyDescent="0.3">
      <c r="A64" s="205" t="s">
        <v>307</v>
      </c>
      <c r="B64" s="205"/>
      <c r="C64" s="205"/>
      <c r="D64" s="205"/>
      <c r="E64" s="205"/>
      <c r="F64" s="205"/>
      <c r="G64" s="205"/>
      <c r="H64" s="205"/>
      <c r="I64" s="205"/>
      <c r="J64" s="205"/>
      <c r="K64" s="205"/>
      <c r="L64" s="205"/>
      <c r="M64" s="205"/>
      <c r="N64" s="205"/>
    </row>
    <row r="65" spans="1:14" x14ac:dyDescent="0.3">
      <c r="A65" s="206" t="s">
        <v>308</v>
      </c>
      <c r="B65" s="207"/>
      <c r="C65" s="207"/>
      <c r="D65" s="207"/>
      <c r="E65" s="207"/>
      <c r="F65" s="207"/>
      <c r="G65" s="207"/>
      <c r="H65" s="207"/>
      <c r="I65" s="207"/>
      <c r="J65" s="207"/>
      <c r="K65" s="207"/>
      <c r="L65" s="207"/>
      <c r="M65" s="207"/>
      <c r="N65" s="208"/>
    </row>
    <row r="66" spans="1:14" x14ac:dyDescent="0.3">
      <c r="A66" s="209"/>
      <c r="B66" s="210"/>
      <c r="C66" s="210"/>
      <c r="D66" s="210"/>
      <c r="E66" s="210"/>
      <c r="F66" s="210"/>
      <c r="G66" s="210"/>
      <c r="H66" s="210"/>
      <c r="I66" s="210"/>
      <c r="J66" s="210"/>
      <c r="K66" s="210"/>
      <c r="L66" s="210"/>
      <c r="M66" s="210"/>
      <c r="N66" s="211"/>
    </row>
    <row r="67" spans="1:14" x14ac:dyDescent="0.3">
      <c r="A67" s="212"/>
      <c r="B67" s="213"/>
      <c r="C67" s="213"/>
      <c r="D67" s="213"/>
      <c r="E67" s="213"/>
      <c r="F67" s="213"/>
      <c r="G67" s="213"/>
      <c r="H67" s="213"/>
      <c r="I67" s="213"/>
      <c r="J67" s="213"/>
      <c r="K67" s="213"/>
      <c r="L67" s="213"/>
      <c r="M67" s="213"/>
      <c r="N67" s="214"/>
    </row>
    <row r="68" spans="1:14" ht="17.399999999999999" x14ac:dyDescent="0.3">
      <c r="A68" s="205" t="s">
        <v>309</v>
      </c>
      <c r="B68" s="205"/>
      <c r="C68" s="205"/>
      <c r="D68" s="205"/>
      <c r="E68" s="205"/>
      <c r="F68" s="205"/>
      <c r="G68" s="205"/>
      <c r="H68" s="205"/>
      <c r="I68" s="205"/>
      <c r="J68" s="205"/>
      <c r="K68" s="205"/>
      <c r="L68" s="205"/>
      <c r="M68" s="205"/>
      <c r="N68" s="205"/>
    </row>
    <row r="69" spans="1:14" x14ac:dyDescent="0.3">
      <c r="A69" s="206" t="s">
        <v>354</v>
      </c>
      <c r="B69" s="207"/>
      <c r="C69" s="207"/>
      <c r="D69" s="207"/>
      <c r="E69" s="207"/>
      <c r="F69" s="207"/>
      <c r="G69" s="207"/>
      <c r="H69" s="207"/>
      <c r="I69" s="207"/>
      <c r="J69" s="207"/>
      <c r="K69" s="207"/>
      <c r="L69" s="207"/>
      <c r="M69" s="207"/>
      <c r="N69" s="208"/>
    </row>
    <row r="70" spans="1:14" x14ac:dyDescent="0.3">
      <c r="A70" s="209"/>
      <c r="B70" s="210"/>
      <c r="C70" s="210"/>
      <c r="D70" s="210"/>
      <c r="E70" s="210"/>
      <c r="F70" s="210"/>
      <c r="G70" s="210"/>
      <c r="H70" s="210"/>
      <c r="I70" s="210"/>
      <c r="J70" s="210"/>
      <c r="K70" s="210"/>
      <c r="L70" s="210"/>
      <c r="M70" s="210"/>
      <c r="N70" s="211"/>
    </row>
    <row r="71" spans="1:14" x14ac:dyDescent="0.3">
      <c r="A71" s="212"/>
      <c r="B71" s="213"/>
      <c r="C71" s="213"/>
      <c r="D71" s="213"/>
      <c r="E71" s="213"/>
      <c r="F71" s="213"/>
      <c r="G71" s="213"/>
      <c r="H71" s="213"/>
      <c r="I71" s="213"/>
      <c r="J71" s="213"/>
      <c r="K71" s="213"/>
      <c r="L71" s="213"/>
      <c r="M71" s="213"/>
      <c r="N71" s="214"/>
    </row>
    <row r="72" spans="1:14" ht="17.399999999999999" x14ac:dyDescent="0.3">
      <c r="A72" s="229" t="s">
        <v>310</v>
      </c>
      <c r="B72" s="230"/>
      <c r="C72" s="230"/>
      <c r="D72" s="230"/>
      <c r="E72" s="230"/>
      <c r="F72" s="230"/>
      <c r="G72" s="230"/>
      <c r="H72" s="230"/>
      <c r="I72" s="230"/>
      <c r="J72" s="230"/>
      <c r="K72" s="230"/>
      <c r="L72" s="230"/>
      <c r="M72" s="230"/>
      <c r="N72" s="231"/>
    </row>
    <row r="73" spans="1:14" x14ac:dyDescent="0.3">
      <c r="A73" s="232" t="s">
        <v>311</v>
      </c>
      <c r="B73" s="233"/>
      <c r="C73" s="233"/>
      <c r="D73" s="233"/>
      <c r="E73" s="233"/>
      <c r="F73" s="233"/>
      <c r="G73" s="233"/>
      <c r="H73" s="233"/>
      <c r="I73" s="233"/>
      <c r="J73" s="233"/>
      <c r="K73" s="233"/>
      <c r="L73" s="233"/>
      <c r="M73" s="233"/>
      <c r="N73" s="234"/>
    </row>
    <row r="74" spans="1:14" x14ac:dyDescent="0.3">
      <c r="A74" s="235"/>
      <c r="B74" s="236"/>
      <c r="C74" s="236"/>
      <c r="D74" s="236"/>
      <c r="E74" s="236"/>
      <c r="F74" s="236"/>
      <c r="G74" s="236"/>
      <c r="H74" s="236"/>
      <c r="I74" s="236"/>
      <c r="J74" s="236"/>
      <c r="K74" s="236"/>
      <c r="L74" s="236"/>
      <c r="M74" s="236"/>
      <c r="N74" s="237"/>
    </row>
    <row r="75" spans="1:14" x14ac:dyDescent="0.3">
      <c r="A75" s="238"/>
      <c r="B75" s="239"/>
      <c r="C75" s="239"/>
      <c r="D75" s="239"/>
      <c r="E75" s="239"/>
      <c r="F75" s="239"/>
      <c r="G75" s="239"/>
      <c r="H75" s="239"/>
      <c r="I75" s="239"/>
      <c r="J75" s="239"/>
      <c r="K75" s="239"/>
      <c r="L75" s="239"/>
      <c r="M75" s="239"/>
      <c r="N75" s="240"/>
    </row>
    <row r="76" spans="1:14" ht="35.4" customHeight="1" x14ac:dyDescent="0.3">
      <c r="A76" s="241" t="s">
        <v>112</v>
      </c>
      <c r="B76" s="241"/>
      <c r="C76" s="241"/>
      <c r="D76" s="216" t="s">
        <v>326</v>
      </c>
      <c r="E76" s="216"/>
      <c r="F76" s="216"/>
      <c r="G76" s="216"/>
      <c r="H76" s="216"/>
      <c r="I76" s="216"/>
      <c r="J76" s="216"/>
      <c r="K76" s="216"/>
      <c r="L76" s="216"/>
      <c r="M76" s="216"/>
      <c r="N76" s="216"/>
    </row>
    <row r="77" spans="1:14" ht="73.650000000000006" customHeight="1" x14ac:dyDescent="0.3">
      <c r="A77" s="241" t="s">
        <v>113</v>
      </c>
      <c r="B77" s="241"/>
      <c r="C77" s="241"/>
      <c r="D77" s="216" t="s">
        <v>351</v>
      </c>
      <c r="E77" s="216"/>
      <c r="F77" s="216"/>
      <c r="G77" s="216"/>
      <c r="H77" s="216"/>
      <c r="I77" s="216"/>
      <c r="J77" s="216"/>
      <c r="K77" s="216"/>
      <c r="L77" s="216"/>
      <c r="M77" s="216"/>
      <c r="N77" s="216"/>
    </row>
    <row r="78" spans="1:14" ht="15.75" customHeight="1" x14ac:dyDescent="0.3">
      <c r="A78" s="242" t="s">
        <v>331</v>
      </c>
      <c r="B78" s="243"/>
      <c r="C78" s="244"/>
      <c r="D78" s="223" t="s">
        <v>330</v>
      </c>
      <c r="E78" s="224"/>
      <c r="F78" s="224"/>
      <c r="G78" s="224"/>
      <c r="H78" s="224"/>
      <c r="I78" s="224"/>
      <c r="J78" s="224"/>
      <c r="K78" s="224"/>
      <c r="L78" s="224"/>
      <c r="M78" s="224"/>
      <c r="N78" s="225"/>
    </row>
    <row r="79" spans="1:14" ht="15.75" customHeight="1" x14ac:dyDescent="0.3">
      <c r="A79" s="245"/>
      <c r="B79" s="246"/>
      <c r="C79" s="247"/>
      <c r="D79" s="226"/>
      <c r="E79" s="227"/>
      <c r="F79" s="227"/>
      <c r="G79" s="227"/>
      <c r="H79" s="227"/>
      <c r="I79" s="227"/>
      <c r="J79" s="227"/>
      <c r="K79" s="227"/>
      <c r="L79" s="227"/>
      <c r="M79" s="227"/>
      <c r="N79" s="228"/>
    </row>
    <row r="80" spans="1:14" x14ac:dyDescent="0.3">
      <c r="A80" s="242" t="s">
        <v>114</v>
      </c>
      <c r="B80" s="243"/>
      <c r="C80" s="244"/>
      <c r="D80" s="223" t="s">
        <v>355</v>
      </c>
      <c r="E80" s="224"/>
      <c r="F80" s="224"/>
      <c r="G80" s="224"/>
      <c r="H80" s="224"/>
      <c r="I80" s="224"/>
      <c r="J80" s="224"/>
      <c r="K80" s="224"/>
      <c r="L80" s="224"/>
      <c r="M80" s="224"/>
      <c r="N80" s="225"/>
    </row>
    <row r="81" spans="1:14" ht="37.65" customHeight="1" x14ac:dyDescent="0.3">
      <c r="A81" s="245"/>
      <c r="B81" s="246"/>
      <c r="C81" s="247"/>
      <c r="D81" s="226"/>
      <c r="E81" s="227"/>
      <c r="F81" s="227"/>
      <c r="G81" s="227"/>
      <c r="H81" s="227"/>
      <c r="I81" s="227"/>
      <c r="J81" s="227"/>
      <c r="K81" s="227"/>
      <c r="L81" s="227"/>
      <c r="M81" s="227"/>
      <c r="N81" s="228"/>
    </row>
    <row r="82" spans="1:14" ht="15.75" customHeight="1" x14ac:dyDescent="0.3">
      <c r="A82" s="242" t="s">
        <v>115</v>
      </c>
      <c r="B82" s="243"/>
      <c r="C82" s="244"/>
      <c r="D82" s="223" t="s">
        <v>332</v>
      </c>
      <c r="E82" s="224"/>
      <c r="F82" s="224"/>
      <c r="G82" s="224"/>
      <c r="H82" s="224"/>
      <c r="I82" s="224"/>
      <c r="J82" s="224"/>
      <c r="K82" s="224"/>
      <c r="L82" s="224"/>
      <c r="M82" s="224"/>
      <c r="N82" s="225"/>
    </row>
    <row r="83" spans="1:14" ht="15.75" customHeight="1" x14ac:dyDescent="0.3">
      <c r="A83" s="248"/>
      <c r="B83" s="249"/>
      <c r="C83" s="250"/>
      <c r="D83" s="251"/>
      <c r="E83" s="252"/>
      <c r="F83" s="252"/>
      <c r="G83" s="252"/>
      <c r="H83" s="252"/>
      <c r="I83" s="252"/>
      <c r="J83" s="252"/>
      <c r="K83" s="252"/>
      <c r="L83" s="252"/>
      <c r="M83" s="252"/>
      <c r="N83" s="253"/>
    </row>
    <row r="84" spans="1:14" ht="15.75" customHeight="1" x14ac:dyDescent="0.3">
      <c r="A84" s="248"/>
      <c r="B84" s="249"/>
      <c r="C84" s="250"/>
      <c r="D84" s="251"/>
      <c r="E84" s="252"/>
      <c r="F84" s="252"/>
      <c r="G84" s="252"/>
      <c r="H84" s="252"/>
      <c r="I84" s="252"/>
      <c r="J84" s="252"/>
      <c r="K84" s="252"/>
      <c r="L84" s="252"/>
      <c r="M84" s="252"/>
      <c r="N84" s="253"/>
    </row>
    <row r="85" spans="1:14" ht="15.75" customHeight="1" x14ac:dyDescent="0.3">
      <c r="A85" s="248"/>
      <c r="B85" s="249"/>
      <c r="C85" s="250"/>
      <c r="D85" s="251"/>
      <c r="E85" s="252"/>
      <c r="F85" s="252"/>
      <c r="G85" s="252"/>
      <c r="H85" s="252"/>
      <c r="I85" s="252"/>
      <c r="J85" s="252"/>
      <c r="K85" s="252"/>
      <c r="L85" s="252"/>
      <c r="M85" s="252"/>
      <c r="N85" s="253"/>
    </row>
    <row r="86" spans="1:14" ht="15.75" customHeight="1" x14ac:dyDescent="0.3">
      <c r="A86" s="248"/>
      <c r="B86" s="249"/>
      <c r="C86" s="250"/>
      <c r="D86" s="251"/>
      <c r="E86" s="252"/>
      <c r="F86" s="252"/>
      <c r="G86" s="252"/>
      <c r="H86" s="252"/>
      <c r="I86" s="252"/>
      <c r="J86" s="252"/>
      <c r="K86" s="252"/>
      <c r="L86" s="252"/>
      <c r="M86" s="252"/>
      <c r="N86" s="253"/>
    </row>
    <row r="87" spans="1:14" ht="15.75" customHeight="1" x14ac:dyDescent="0.3">
      <c r="A87" s="245"/>
      <c r="B87" s="246"/>
      <c r="C87" s="247"/>
      <c r="D87" s="226"/>
      <c r="E87" s="227"/>
      <c r="F87" s="227"/>
      <c r="G87" s="227"/>
      <c r="H87" s="227"/>
      <c r="I87" s="227"/>
      <c r="J87" s="227"/>
      <c r="K87" s="227"/>
      <c r="L87" s="227"/>
      <c r="M87" s="227"/>
      <c r="N87" s="228"/>
    </row>
    <row r="88" spans="1:14" ht="15.75" customHeight="1" x14ac:dyDescent="0.3">
      <c r="A88" s="242" t="s">
        <v>116</v>
      </c>
      <c r="B88" s="243"/>
      <c r="C88" s="244"/>
      <c r="D88" s="223" t="s">
        <v>333</v>
      </c>
      <c r="E88" s="224"/>
      <c r="F88" s="224"/>
      <c r="G88" s="224"/>
      <c r="H88" s="224"/>
      <c r="I88" s="224"/>
      <c r="J88" s="224"/>
      <c r="K88" s="224"/>
      <c r="L88" s="224"/>
      <c r="M88" s="224"/>
      <c r="N88" s="225"/>
    </row>
    <row r="89" spans="1:14" x14ac:dyDescent="0.3">
      <c r="A89" s="242" t="s">
        <v>117</v>
      </c>
      <c r="B89" s="243"/>
      <c r="C89" s="244"/>
      <c r="D89" s="223" t="s">
        <v>356</v>
      </c>
      <c r="E89" s="224"/>
      <c r="F89" s="224"/>
      <c r="G89" s="224"/>
      <c r="H89" s="224"/>
      <c r="I89" s="224"/>
      <c r="J89" s="224"/>
      <c r="K89" s="224"/>
      <c r="L89" s="224"/>
      <c r="M89" s="224"/>
      <c r="N89" s="225"/>
    </row>
    <row r="90" spans="1:14" x14ac:dyDescent="0.3">
      <c r="A90" s="245"/>
      <c r="B90" s="246"/>
      <c r="C90" s="247"/>
      <c r="D90" s="226"/>
      <c r="E90" s="227"/>
      <c r="F90" s="227"/>
      <c r="G90" s="227"/>
      <c r="H90" s="227"/>
      <c r="I90" s="227"/>
      <c r="J90" s="227"/>
      <c r="K90" s="227"/>
      <c r="L90" s="227"/>
      <c r="M90" s="227"/>
      <c r="N90" s="228"/>
    </row>
    <row r="91" spans="1:14" x14ac:dyDescent="0.3">
      <c r="A91" s="241" t="s">
        <v>118</v>
      </c>
      <c r="B91" s="241"/>
      <c r="C91" s="241"/>
      <c r="D91" s="216" t="s">
        <v>321</v>
      </c>
      <c r="E91" s="216"/>
      <c r="F91" s="216"/>
      <c r="G91" s="216"/>
      <c r="H91" s="216"/>
      <c r="I91" s="216"/>
      <c r="J91" s="216"/>
      <c r="K91" s="216"/>
      <c r="L91" s="216"/>
      <c r="M91" s="216"/>
      <c r="N91" s="216"/>
    </row>
    <row r="92" spans="1:14" x14ac:dyDescent="0.3">
      <c r="A92" s="241" t="s">
        <v>119</v>
      </c>
      <c r="B92" s="241"/>
      <c r="C92" s="241"/>
      <c r="D92" s="216" t="s">
        <v>322</v>
      </c>
      <c r="E92" s="216"/>
      <c r="F92" s="216"/>
      <c r="G92" s="216"/>
      <c r="H92" s="216"/>
      <c r="I92" s="216"/>
      <c r="J92" s="216"/>
      <c r="K92" s="216"/>
      <c r="L92" s="216"/>
      <c r="M92" s="216"/>
      <c r="N92" s="216"/>
    </row>
    <row r="93" spans="1:14" x14ac:dyDescent="0.3">
      <c r="A93" s="241" t="s">
        <v>120</v>
      </c>
      <c r="B93" s="241"/>
      <c r="C93" s="241"/>
      <c r="D93" s="216" t="s">
        <v>323</v>
      </c>
      <c r="E93" s="216"/>
      <c r="F93" s="216"/>
      <c r="G93" s="216"/>
      <c r="H93" s="216"/>
      <c r="I93" s="216"/>
      <c r="J93" s="216"/>
      <c r="K93" s="216"/>
      <c r="L93" s="216"/>
      <c r="M93" s="216"/>
      <c r="N93" s="216"/>
    </row>
    <row r="94" spans="1:14" x14ac:dyDescent="0.3">
      <c r="A94" s="254" t="s">
        <v>312</v>
      </c>
      <c r="B94" s="255"/>
      <c r="C94" s="255"/>
      <c r="D94" s="255"/>
      <c r="E94" s="255"/>
      <c r="F94" s="255"/>
      <c r="G94" s="255"/>
      <c r="H94" s="255"/>
      <c r="I94" s="255"/>
      <c r="J94" s="255"/>
      <c r="K94" s="255"/>
      <c r="L94" s="255"/>
      <c r="M94" s="255"/>
      <c r="N94" s="256"/>
    </row>
    <row r="95" spans="1:14" x14ac:dyDescent="0.3">
      <c r="A95" s="257"/>
      <c r="B95" s="258"/>
      <c r="C95" s="258"/>
      <c r="D95" s="258"/>
      <c r="E95" s="258"/>
      <c r="F95" s="258"/>
      <c r="G95" s="258"/>
      <c r="H95" s="258"/>
      <c r="I95" s="258"/>
      <c r="J95" s="258"/>
      <c r="K95" s="258"/>
      <c r="L95" s="258"/>
      <c r="M95" s="258"/>
      <c r="N95" s="259"/>
    </row>
    <row r="96" spans="1:14" x14ac:dyDescent="0.3">
      <c r="A96" s="257"/>
      <c r="B96" s="258"/>
      <c r="C96" s="258"/>
      <c r="D96" s="258"/>
      <c r="E96" s="258"/>
      <c r="F96" s="258"/>
      <c r="G96" s="258"/>
      <c r="H96" s="258"/>
      <c r="I96" s="258"/>
      <c r="J96" s="258"/>
      <c r="K96" s="258"/>
      <c r="L96" s="258"/>
      <c r="M96" s="258"/>
      <c r="N96" s="259"/>
    </row>
    <row r="97" spans="1:14" x14ac:dyDescent="0.3">
      <c r="A97" s="257"/>
      <c r="B97" s="258"/>
      <c r="C97" s="258"/>
      <c r="D97" s="258"/>
      <c r="E97" s="258"/>
      <c r="F97" s="258"/>
      <c r="G97" s="258"/>
      <c r="H97" s="258"/>
      <c r="I97" s="258"/>
      <c r="J97" s="258"/>
      <c r="K97" s="258"/>
      <c r="L97" s="258"/>
      <c r="M97" s="258"/>
      <c r="N97" s="259"/>
    </row>
    <row r="98" spans="1:14" x14ac:dyDescent="0.3">
      <c r="A98" s="260"/>
      <c r="B98" s="261"/>
      <c r="C98" s="261"/>
      <c r="D98" s="261"/>
      <c r="E98" s="261"/>
      <c r="F98" s="261"/>
      <c r="G98" s="261"/>
      <c r="H98" s="261"/>
      <c r="I98" s="261"/>
      <c r="J98" s="261"/>
      <c r="K98" s="261"/>
      <c r="L98" s="261"/>
      <c r="M98" s="261"/>
      <c r="N98" s="262"/>
    </row>
  </sheetData>
  <mergeCells count="59">
    <mergeCell ref="A92:C92"/>
    <mergeCell ref="D92:N92"/>
    <mergeCell ref="A93:C93"/>
    <mergeCell ref="D93:N93"/>
    <mergeCell ref="A94:N98"/>
    <mergeCell ref="A88:C88"/>
    <mergeCell ref="D88:N88"/>
    <mergeCell ref="A89:C90"/>
    <mergeCell ref="D89:N90"/>
    <mergeCell ref="A91:C91"/>
    <mergeCell ref="D91:N91"/>
    <mergeCell ref="A78:C79"/>
    <mergeCell ref="D78:N79"/>
    <mergeCell ref="A80:C81"/>
    <mergeCell ref="D80:N81"/>
    <mergeCell ref="A82:C87"/>
    <mergeCell ref="D82:N87"/>
    <mergeCell ref="A72:N72"/>
    <mergeCell ref="A73:N75"/>
    <mergeCell ref="A76:C76"/>
    <mergeCell ref="D76:N76"/>
    <mergeCell ref="A77:C77"/>
    <mergeCell ref="D77:N77"/>
    <mergeCell ref="A69:N71"/>
    <mergeCell ref="A59:C59"/>
    <mergeCell ref="D59:N59"/>
    <mergeCell ref="A60:C61"/>
    <mergeCell ref="D60:N61"/>
    <mergeCell ref="A62:C62"/>
    <mergeCell ref="D62:N62"/>
    <mergeCell ref="A64:N64"/>
    <mergeCell ref="A65:N67"/>
    <mergeCell ref="A68:N68"/>
    <mergeCell ref="A63:C63"/>
    <mergeCell ref="D63:N63"/>
    <mergeCell ref="A48:N49"/>
    <mergeCell ref="A50:N53"/>
    <mergeCell ref="A54:N54"/>
    <mergeCell ref="A55:N57"/>
    <mergeCell ref="A58:C58"/>
    <mergeCell ref="D58:N58"/>
    <mergeCell ref="A39:C41"/>
    <mergeCell ref="D39:N41"/>
    <mergeCell ref="A42:C44"/>
    <mergeCell ref="D42:N44"/>
    <mergeCell ref="A45:C47"/>
    <mergeCell ref="D45:N47"/>
    <mergeCell ref="A27:C30"/>
    <mergeCell ref="D27:N30"/>
    <mergeCell ref="A31:C33"/>
    <mergeCell ref="D31:N33"/>
    <mergeCell ref="A34:C38"/>
    <mergeCell ref="D34:N38"/>
    <mergeCell ref="A1:N10"/>
    <mergeCell ref="A11:N17"/>
    <mergeCell ref="A18:C20"/>
    <mergeCell ref="D18:N20"/>
    <mergeCell ref="A21:C26"/>
    <mergeCell ref="D21:N26"/>
  </mergeCells>
  <hyperlinks>
    <hyperlink ref="A21" location="'Club Administration'!A11" display="Club Administration" xr:uid="{00000000-0004-0000-0100-000000000000}"/>
    <hyperlink ref="B21" location="'Club Administration'!A11" display="'Club Administration'!A11" xr:uid="{00000000-0004-0000-0100-000001000000}"/>
    <hyperlink ref="C21" location="'Club Administration'!A11" display="'Club Administration'!A11" xr:uid="{00000000-0004-0000-0100-000002000000}"/>
    <hyperlink ref="A22" location="'Club Administration'!A11" display="'Club Administration'!A11" xr:uid="{00000000-0004-0000-0100-000003000000}"/>
    <hyperlink ref="B22" location="'Club Administration'!A11" display="'Club Administration'!A11" xr:uid="{00000000-0004-0000-0100-000004000000}"/>
    <hyperlink ref="C22" location="'Club Administration'!A11" display="'Club Administration'!A11" xr:uid="{00000000-0004-0000-0100-000005000000}"/>
    <hyperlink ref="A23" location="'Club Administration'!A11" display="'Club Administration'!A11" xr:uid="{00000000-0004-0000-0100-000006000000}"/>
    <hyperlink ref="B23" location="'Club Administration'!A11" display="'Club Administration'!A11" xr:uid="{00000000-0004-0000-0100-000007000000}"/>
    <hyperlink ref="C23" location="'Club Administration'!A11" display="'Club Administration'!A11" xr:uid="{00000000-0004-0000-0100-000008000000}"/>
    <hyperlink ref="A24" location="'Club Administration'!A11" display="'Club Administration'!A11" xr:uid="{00000000-0004-0000-0100-000009000000}"/>
    <hyperlink ref="B24" location="'Club Administration'!A11" display="'Club Administration'!A11" xr:uid="{00000000-0004-0000-0100-00000A000000}"/>
    <hyperlink ref="C24" location="'Club Administration'!A11" display="'Club Administration'!A11" xr:uid="{00000000-0004-0000-0100-00000B000000}"/>
    <hyperlink ref="A25" location="'Club Administration'!A11" display="'Club Administration'!A11" xr:uid="{00000000-0004-0000-0100-00000C000000}"/>
    <hyperlink ref="B25" location="'Club Administration'!A11" display="'Club Administration'!A11" xr:uid="{00000000-0004-0000-0100-00000D000000}"/>
    <hyperlink ref="C25" location="'Club Administration'!A11" display="'Club Administration'!A11" xr:uid="{00000000-0004-0000-0100-00000E000000}"/>
    <hyperlink ref="A26" location="'Club Administration'!A11" display="'Club Administration'!A11" xr:uid="{00000000-0004-0000-0100-00000F000000}"/>
    <hyperlink ref="B26" location="'Club Administration'!A11" display="'Club Administration'!A11" xr:uid="{00000000-0004-0000-0100-000010000000}"/>
    <hyperlink ref="C26" location="'Club Administration'!A11" display="'Club Administration'!A11" xr:uid="{00000000-0004-0000-0100-000011000000}"/>
    <hyperlink ref="A27" location="'Club Membership Roster'!A11" display="Club Membership Roster" xr:uid="{00000000-0004-0000-0100-000012000000}"/>
    <hyperlink ref="B27" location="'Club Membership Roster'!A11" display="'Club Membership Roster'!A11" xr:uid="{00000000-0004-0000-0100-000013000000}"/>
    <hyperlink ref="C27" location="'Club Membership Roster'!A11" display="'Club Membership Roster'!A11" xr:uid="{00000000-0004-0000-0100-000014000000}"/>
    <hyperlink ref="A28" location="'Club Membership Roster'!A11" display="'Club Membership Roster'!A11" xr:uid="{00000000-0004-0000-0100-000015000000}"/>
    <hyperlink ref="B28" location="'Club Membership Roster'!A11" display="'Club Membership Roster'!A11" xr:uid="{00000000-0004-0000-0100-000016000000}"/>
    <hyperlink ref="C28" location="'Club Membership Roster'!A11" display="'Club Membership Roster'!A11" xr:uid="{00000000-0004-0000-0100-000017000000}"/>
    <hyperlink ref="A29" location="'Club Membership Roster'!A11" display="'Club Membership Roster'!A11" xr:uid="{00000000-0004-0000-0100-000018000000}"/>
    <hyperlink ref="B29" location="'Club Membership Roster'!A11" display="'Club Membership Roster'!A11" xr:uid="{00000000-0004-0000-0100-000019000000}"/>
    <hyperlink ref="C29" location="'Club Membership Roster'!A11" display="'Club Membership Roster'!A11" xr:uid="{00000000-0004-0000-0100-00001A000000}"/>
    <hyperlink ref="A30" location="'Club Membership Roster'!A11" display="'Club Membership Roster'!A11" xr:uid="{00000000-0004-0000-0100-00001B000000}"/>
    <hyperlink ref="B30" location="'Club Membership Roster'!A11" display="'Club Membership Roster'!A11" xr:uid="{00000000-0004-0000-0100-00001C000000}"/>
    <hyperlink ref="C30" location="'Club Membership Roster'!A11" display="'Club Membership Roster'!A11" xr:uid="{00000000-0004-0000-0100-00001D000000}"/>
    <hyperlink ref="A31" location="'Annual Totals'!A11" display="Annual Totals" xr:uid="{00000000-0004-0000-0100-00001E000000}"/>
    <hyperlink ref="B31" location="'Annual Totals'!A11" display="'Annual Totals'!A11" xr:uid="{00000000-0004-0000-0100-00001F000000}"/>
    <hyperlink ref="C31" location="'Annual Totals'!A11" display="'Annual Totals'!A11" xr:uid="{00000000-0004-0000-0100-000020000000}"/>
    <hyperlink ref="A32" location="'Annual Totals'!A11" display="'Annual Totals'!A11" xr:uid="{00000000-0004-0000-0100-000021000000}"/>
    <hyperlink ref="B32" location="'Annual Totals'!A11" display="'Annual Totals'!A11" xr:uid="{00000000-0004-0000-0100-000022000000}"/>
    <hyperlink ref="C32" location="'Annual Totals'!A11" display="'Annual Totals'!A11" xr:uid="{00000000-0004-0000-0100-000023000000}"/>
    <hyperlink ref="A33" location="'Annual Totals'!A11" display="'Annual Totals'!A11" xr:uid="{00000000-0004-0000-0100-000024000000}"/>
    <hyperlink ref="B33" location="'Annual Totals'!A11" display="'Annual Totals'!A11" xr:uid="{00000000-0004-0000-0100-000025000000}"/>
    <hyperlink ref="C33" location="'Annual Totals'!A11" display="'Annual Totals'!A11" xr:uid="{00000000-0004-0000-0100-000026000000}"/>
    <hyperlink ref="A34" location="'Club Trends'!A11" display="Club Trends" xr:uid="{00000000-0004-0000-0100-000027000000}"/>
    <hyperlink ref="B34" location="'Club Trends'!A11" display="'Club Trends'!A11" xr:uid="{00000000-0004-0000-0100-000028000000}"/>
    <hyperlink ref="C34" location="'Club Trends'!A11" display="'Club Trends'!A11" xr:uid="{00000000-0004-0000-0100-000029000000}"/>
    <hyperlink ref="A35" location="'Club Trends'!A11" display="'Club Trends'!A11" xr:uid="{00000000-0004-0000-0100-00002A000000}"/>
    <hyperlink ref="B35" location="'Club Trends'!A11" display="'Club Trends'!A11" xr:uid="{00000000-0004-0000-0100-00002B000000}"/>
    <hyperlink ref="C35" location="'Club Trends'!A11" display="'Club Trends'!A11" xr:uid="{00000000-0004-0000-0100-00002C000000}"/>
    <hyperlink ref="A36" location="'Club Trends'!A11" display="'Club Trends'!A11" xr:uid="{00000000-0004-0000-0100-00002D000000}"/>
    <hyperlink ref="B36" location="'Club Trends'!A11" display="'Club Trends'!A11" xr:uid="{00000000-0004-0000-0100-00002E000000}"/>
    <hyperlink ref="C36" location="'Club Trends'!A11" display="'Club Trends'!A11" xr:uid="{00000000-0004-0000-0100-00002F000000}"/>
    <hyperlink ref="A37" location="'Club Trends'!A11" display="'Club Trends'!A11" xr:uid="{00000000-0004-0000-0100-000030000000}"/>
    <hyperlink ref="B37" location="'Club Trends'!A11" display="'Club Trends'!A11" xr:uid="{00000000-0004-0000-0100-000031000000}"/>
    <hyperlink ref="C37" location="'Club Trends'!A11" display="'Club Trends'!A11" xr:uid="{00000000-0004-0000-0100-000032000000}"/>
    <hyperlink ref="A38" location="'Club Trends'!A11" display="'Club Trends'!A11" xr:uid="{00000000-0004-0000-0100-000033000000}"/>
    <hyperlink ref="B38" location="'Club Trends'!A11" display="'Club Trends'!A11" xr:uid="{00000000-0004-0000-0100-000034000000}"/>
    <hyperlink ref="C38" location="'Club Trends'!A11" display="'Club Trends'!A11" xr:uid="{00000000-0004-0000-0100-000035000000}"/>
    <hyperlink ref="A39" location="'Club Goals'!A11" display="Club Goals" xr:uid="{00000000-0004-0000-0100-000036000000}"/>
    <hyperlink ref="B39" location="'Club Goals'!A11" display="'Club Goals'!A11" xr:uid="{00000000-0004-0000-0100-000037000000}"/>
    <hyperlink ref="C39" location="'Club Goals'!A11" display="'Club Goals'!A11" xr:uid="{00000000-0004-0000-0100-000038000000}"/>
    <hyperlink ref="A40" location="'Club Goals'!A11" display="'Club Goals'!A11" xr:uid="{00000000-0004-0000-0100-000039000000}"/>
    <hyperlink ref="B40" location="'Club Goals'!A11" display="'Club Goals'!A11" xr:uid="{00000000-0004-0000-0100-00003A000000}"/>
    <hyperlink ref="C40" location="'Club Goals'!A11" display="'Club Goals'!A11" xr:uid="{00000000-0004-0000-0100-00003B000000}"/>
    <hyperlink ref="A41" location="'Club Goals'!A11" display="'Club Goals'!A11" xr:uid="{00000000-0004-0000-0100-00003C000000}"/>
    <hyperlink ref="B41" location="'Club Goals'!A11" display="'Club Goals'!A11" xr:uid="{00000000-0004-0000-0100-00003D000000}"/>
    <hyperlink ref="C41" location="'Club Goals'!A11" display="'Club Goals'!A11" xr:uid="{00000000-0004-0000-0100-00003E000000}"/>
    <hyperlink ref="A18:C20" r:id="rId1" display="Report Form Manuals" xr:uid="{00000000-0004-0000-0100-00003F000000}"/>
  </hyperlinks>
  <pageMargins left="0.7" right="0.7" top="0.75" bottom="0.75" header="0.3" footer="0.3"/>
  <pageSetup scale="41" orientation="portrait" horizontalDpi="1200" verticalDpi="1200" r:id="rId2"/>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sheetPr>
  <dimension ref="A1:Z978"/>
  <sheetViews>
    <sheetView view="pageBreakPreview" zoomScaleNormal="100" zoomScaleSheetLayoutView="100" workbookViewId="0">
      <selection activeCell="A14" sqref="A14:Z15"/>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510" t="s">
        <v>102</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7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7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75" customHeight="1" x14ac:dyDescent="0.3">
      <c r="A83" s="87" t="s">
        <v>273</v>
      </c>
      <c r="B83" s="91">
        <f>E106</f>
        <v>0</v>
      </c>
      <c r="C83" s="91">
        <f>H106</f>
        <v>0</v>
      </c>
      <c r="D83" s="91">
        <f>L106</f>
        <v>0</v>
      </c>
      <c r="E83" s="285"/>
      <c r="F83" s="91">
        <f>J118</f>
        <v>0</v>
      </c>
      <c r="G83" s="90">
        <f>SUM(G146:G348)</f>
        <v>0</v>
      </c>
      <c r="H83" s="90">
        <f>SUM(H146:H348)</f>
        <v>0</v>
      </c>
      <c r="I83" s="90">
        <f>SUM(I146:I348)</f>
        <v>0</v>
      </c>
      <c r="J83" s="89">
        <f t="shared" ref="J83:Z83" si="0">COUNTIF(J146:J348,"x")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B83+November!B84</f>
        <v>0</v>
      </c>
      <c r="C84" s="92">
        <f>C83+November!C84</f>
        <v>0</v>
      </c>
      <c r="D84" s="92">
        <f>D83+November!D84</f>
        <v>0</v>
      </c>
      <c r="E84" s="286"/>
      <c r="F84" s="92">
        <f>F83+November!F84</f>
        <v>0</v>
      </c>
      <c r="G84" s="93">
        <f>G83+November!G84</f>
        <v>0</v>
      </c>
      <c r="H84" s="93">
        <f>H83+November!H84</f>
        <v>0</v>
      </c>
      <c r="I84" s="93">
        <f>I83+November!I84</f>
        <v>0</v>
      </c>
      <c r="J84" s="94">
        <f>J83+November!J84</f>
        <v>0</v>
      </c>
      <c r="K84" s="94">
        <f>K83+November!K84</f>
        <v>0</v>
      </c>
      <c r="L84" s="94">
        <f>L83+November!L84</f>
        <v>0</v>
      </c>
      <c r="M84" s="94">
        <f>M83+November!M84</f>
        <v>0</v>
      </c>
      <c r="N84" s="94">
        <f>N83+November!N84</f>
        <v>0</v>
      </c>
      <c r="O84" s="94">
        <f>O83+November!O84</f>
        <v>0</v>
      </c>
      <c r="P84" s="94">
        <f>P83+November!P84</f>
        <v>0</v>
      </c>
      <c r="Q84" s="94">
        <f>Q83+November!Q84</f>
        <v>0</v>
      </c>
      <c r="R84" s="94">
        <f>R83+November!R84</f>
        <v>0</v>
      </c>
      <c r="S84" s="94">
        <f>S83+November!S84</f>
        <v>0</v>
      </c>
      <c r="T84" s="94">
        <f>T83+November!T84</f>
        <v>0</v>
      </c>
      <c r="U84" s="94">
        <f>U83+November!U84</f>
        <v>0</v>
      </c>
      <c r="V84" s="94">
        <f>V83+November!V84</f>
        <v>0</v>
      </c>
      <c r="W84" s="94">
        <f>W83+November!W84</f>
        <v>0</v>
      </c>
      <c r="X84" s="94">
        <f>X83+November!X84</f>
        <v>0</v>
      </c>
      <c r="Y84" s="94">
        <f>Y83+November!Y84</f>
        <v>0</v>
      </c>
      <c r="Z84" s="94">
        <f>Z83+November!Z84</f>
        <v>0</v>
      </c>
    </row>
    <row r="85" spans="1:26" ht="18"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274</v>
      </c>
      <c r="J86" s="134"/>
      <c r="K86" s="134"/>
      <c r="L86" s="265"/>
      <c r="M86" s="433" t="s">
        <v>202</v>
      </c>
      <c r="N86" s="134"/>
      <c r="O86" s="134"/>
      <c r="P86" s="134"/>
      <c r="Q86" s="134"/>
      <c r="R86" s="265"/>
      <c r="S86" s="450" t="s">
        <v>203</v>
      </c>
      <c r="T86" s="134"/>
      <c r="U86" s="134"/>
      <c r="V86" s="265"/>
      <c r="W86" s="450" t="s">
        <v>204</v>
      </c>
      <c r="X86" s="134"/>
      <c r="Y86" s="134"/>
      <c r="Z86" s="265"/>
    </row>
    <row r="87" spans="1:26" ht="15.7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7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7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8"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8"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275</v>
      </c>
      <c r="F95" s="272"/>
      <c r="G95" s="269"/>
      <c r="H95" s="454" t="s">
        <v>341</v>
      </c>
      <c r="I95" s="272"/>
      <c r="J95" s="272"/>
      <c r="K95" s="269"/>
      <c r="L95" s="452" t="s">
        <v>276</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7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5.75"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E106+November!E107</f>
        <v>0</v>
      </c>
      <c r="F107" s="312"/>
      <c r="G107" s="310"/>
      <c r="H107" s="322">
        <f>H106+November!H107</f>
        <v>0</v>
      </c>
      <c r="I107" s="312"/>
      <c r="J107" s="312"/>
      <c r="K107" s="310"/>
      <c r="L107" s="322">
        <f>L106+November!L107</f>
        <v>0</v>
      </c>
      <c r="M107" s="312"/>
      <c r="N107" s="312"/>
      <c r="O107" s="312"/>
      <c r="P107" s="312"/>
      <c r="Q107" s="310"/>
      <c r="R107" s="266"/>
      <c r="S107" s="274"/>
      <c r="T107" s="274"/>
      <c r="U107" s="274"/>
      <c r="V107" s="274"/>
      <c r="W107" s="267"/>
      <c r="X107" s="322">
        <f>SUM(E107:W107)</f>
        <v>0</v>
      </c>
      <c r="Y107" s="312"/>
      <c r="Z107" s="310"/>
    </row>
    <row r="108" spans="1:26" ht="15.7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5.7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J118+November!J119</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8"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J135+November!J136</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13"/>
      <c r="B146" s="269"/>
      <c r="C146" s="289"/>
      <c r="D146" s="272"/>
      <c r="E146" s="269"/>
      <c r="F146" s="78"/>
      <c r="G146" s="79"/>
      <c r="H146" s="80"/>
      <c r="I146" s="81"/>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21" customHeight="1" x14ac:dyDescent="0.3"/>
    <row r="247" spans="1:26" ht="21" customHeight="1" x14ac:dyDescent="0.3"/>
    <row r="248" spans="1:26" ht="21" customHeight="1" x14ac:dyDescent="0.3"/>
    <row r="249" spans="1:26" ht="21" customHeight="1" x14ac:dyDescent="0.3"/>
    <row r="250" spans="1:26" ht="21" customHeight="1" x14ac:dyDescent="0.3"/>
    <row r="251" spans="1:26" ht="21" customHeight="1" x14ac:dyDescent="0.3"/>
    <row r="252" spans="1:26" ht="21" customHeight="1" x14ac:dyDescent="0.3"/>
    <row r="253" spans="1:26" ht="21" customHeight="1" x14ac:dyDescent="0.3"/>
    <row r="254" spans="1:26" ht="21" customHeight="1" x14ac:dyDescent="0.3"/>
    <row r="255" spans="1:26" ht="21" customHeight="1" x14ac:dyDescent="0.3"/>
    <row r="256" spans="1:26" ht="21" customHeight="1" x14ac:dyDescent="0.3"/>
    <row r="257" ht="21" customHeight="1" x14ac:dyDescent="0.3"/>
    <row r="258" ht="21" customHeight="1" x14ac:dyDescent="0.3"/>
    <row r="259" ht="21" customHeight="1" x14ac:dyDescent="0.3"/>
    <row r="260" ht="21" customHeight="1" x14ac:dyDescent="0.3"/>
    <row r="261" ht="21" customHeight="1" x14ac:dyDescent="0.3"/>
    <row r="262" ht="21" customHeight="1" x14ac:dyDescent="0.3"/>
    <row r="263" ht="21" customHeight="1" x14ac:dyDescent="0.3"/>
    <row r="264" ht="21" customHeight="1" x14ac:dyDescent="0.3"/>
    <row r="265" ht="21" customHeight="1" x14ac:dyDescent="0.3"/>
    <row r="266" ht="21" customHeight="1" x14ac:dyDescent="0.3"/>
    <row r="267" ht="21" customHeight="1" x14ac:dyDescent="0.3"/>
    <row r="268" ht="21" customHeight="1" x14ac:dyDescent="0.3"/>
    <row r="269" ht="21" customHeight="1" x14ac:dyDescent="0.3"/>
    <row r="270" ht="21" customHeight="1" x14ac:dyDescent="0.3"/>
    <row r="271" ht="21" customHeight="1" x14ac:dyDescent="0.3"/>
    <row r="272" ht="21" customHeight="1" x14ac:dyDescent="0.3"/>
    <row r="273" ht="21" customHeight="1" x14ac:dyDescent="0.3"/>
    <row r="274" ht="21" customHeight="1" x14ac:dyDescent="0.3"/>
    <row r="275" ht="21" customHeight="1" x14ac:dyDescent="0.3"/>
    <row r="276" ht="21" customHeight="1" x14ac:dyDescent="0.3"/>
    <row r="277" ht="21" customHeight="1" x14ac:dyDescent="0.3"/>
    <row r="278" ht="21" customHeight="1" x14ac:dyDescent="0.3"/>
    <row r="279" ht="21" customHeight="1" x14ac:dyDescent="0.3"/>
    <row r="280" ht="21" customHeight="1" x14ac:dyDescent="0.3"/>
    <row r="281" ht="21" customHeight="1" x14ac:dyDescent="0.3"/>
    <row r="282" ht="21" customHeight="1" x14ac:dyDescent="0.3"/>
    <row r="283" ht="21" customHeight="1" x14ac:dyDescent="0.3"/>
    <row r="284" ht="21" customHeight="1" x14ac:dyDescent="0.3"/>
    <row r="285" ht="21" customHeight="1" x14ac:dyDescent="0.3"/>
    <row r="286" ht="21" customHeight="1" x14ac:dyDescent="0.3"/>
    <row r="287" ht="21" customHeight="1" x14ac:dyDescent="0.3"/>
    <row r="288" ht="21" customHeight="1" x14ac:dyDescent="0.3"/>
    <row r="289" ht="21" customHeight="1" x14ac:dyDescent="0.3"/>
    <row r="290" ht="21" customHeight="1" x14ac:dyDescent="0.3"/>
    <row r="291" ht="21" customHeight="1" x14ac:dyDescent="0.3"/>
    <row r="292" ht="21" customHeight="1" x14ac:dyDescent="0.3"/>
    <row r="293" ht="21" customHeight="1" x14ac:dyDescent="0.3"/>
    <row r="294" ht="21" customHeight="1" x14ac:dyDescent="0.3"/>
    <row r="295" ht="21" customHeight="1" x14ac:dyDescent="0.3"/>
    <row r="296" ht="21" customHeight="1" x14ac:dyDescent="0.3"/>
    <row r="297" ht="21" customHeight="1" x14ac:dyDescent="0.3"/>
    <row r="298" ht="21" customHeight="1" x14ac:dyDescent="0.3"/>
    <row r="299" ht="21" customHeight="1" x14ac:dyDescent="0.3"/>
    <row r="300" ht="21" customHeight="1" x14ac:dyDescent="0.3"/>
    <row r="301" ht="21" customHeight="1" x14ac:dyDescent="0.3"/>
    <row r="302" ht="21" customHeight="1" x14ac:dyDescent="0.3"/>
    <row r="303" ht="21" customHeight="1" x14ac:dyDescent="0.3"/>
    <row r="304" ht="21" customHeight="1" x14ac:dyDescent="0.3"/>
    <row r="305" ht="21" customHeight="1" x14ac:dyDescent="0.3"/>
    <row r="306" ht="21" customHeight="1" x14ac:dyDescent="0.3"/>
    <row r="307" ht="21" customHeight="1" x14ac:dyDescent="0.3"/>
    <row r="308" ht="21" customHeight="1" x14ac:dyDescent="0.3"/>
    <row r="309" ht="21" customHeight="1" x14ac:dyDescent="0.3"/>
    <row r="310" ht="21" customHeight="1" x14ac:dyDescent="0.3"/>
    <row r="311" ht="21" customHeight="1" x14ac:dyDescent="0.3"/>
    <row r="312" ht="21" customHeight="1" x14ac:dyDescent="0.3"/>
    <row r="313" ht="21" customHeight="1" x14ac:dyDescent="0.3"/>
    <row r="314" ht="21" customHeight="1" x14ac:dyDescent="0.3"/>
    <row r="315" ht="21" customHeight="1" x14ac:dyDescent="0.3"/>
    <row r="316" ht="21" customHeight="1" x14ac:dyDescent="0.3"/>
    <row r="317" ht="21" customHeight="1" x14ac:dyDescent="0.3"/>
    <row r="318" ht="21" customHeight="1" x14ac:dyDescent="0.3"/>
    <row r="319" ht="21" customHeight="1" x14ac:dyDescent="0.3"/>
    <row r="320" ht="21" customHeight="1" x14ac:dyDescent="0.3"/>
    <row r="321" ht="21" customHeight="1" x14ac:dyDescent="0.3"/>
    <row r="322" ht="21" customHeight="1" x14ac:dyDescent="0.3"/>
    <row r="323" ht="21" customHeight="1" x14ac:dyDescent="0.3"/>
    <row r="324" ht="21" customHeight="1" x14ac:dyDescent="0.3"/>
    <row r="325" ht="21" customHeight="1" x14ac:dyDescent="0.3"/>
    <row r="326" ht="21" customHeight="1" x14ac:dyDescent="0.3"/>
    <row r="327" ht="21" customHeight="1" x14ac:dyDescent="0.3"/>
    <row r="328" ht="21" customHeight="1" x14ac:dyDescent="0.3"/>
    <row r="329" ht="21" customHeight="1" x14ac:dyDescent="0.3"/>
    <row r="330" ht="21" customHeight="1" x14ac:dyDescent="0.3"/>
    <row r="331" ht="21" customHeight="1" x14ac:dyDescent="0.3"/>
    <row r="332" ht="21" customHeight="1" x14ac:dyDescent="0.3"/>
    <row r="333" ht="21" customHeight="1" x14ac:dyDescent="0.3"/>
    <row r="334" ht="21" customHeight="1" x14ac:dyDescent="0.3"/>
    <row r="335" ht="21" customHeight="1" x14ac:dyDescent="0.3"/>
    <row r="336" ht="21" customHeight="1" x14ac:dyDescent="0.3"/>
    <row r="337" ht="21" customHeight="1" x14ac:dyDescent="0.3"/>
    <row r="338" ht="21" customHeight="1" x14ac:dyDescent="0.3"/>
    <row r="339" ht="21" customHeight="1" x14ac:dyDescent="0.3"/>
    <row r="340" ht="21" customHeight="1" x14ac:dyDescent="0.3"/>
    <row r="341" ht="21" customHeight="1" x14ac:dyDescent="0.3"/>
    <row r="342" ht="21" customHeight="1" x14ac:dyDescent="0.3"/>
    <row r="343" ht="21" customHeight="1" x14ac:dyDescent="0.3"/>
    <row r="344" ht="21" customHeight="1" x14ac:dyDescent="0.3"/>
    <row r="345" ht="21" customHeight="1" x14ac:dyDescent="0.3"/>
    <row r="346" ht="21" customHeight="1" x14ac:dyDescent="0.3"/>
    <row r="347" ht="21" customHeight="1" x14ac:dyDescent="0.3"/>
    <row r="348" ht="21" customHeight="1" x14ac:dyDescent="0.3"/>
    <row r="349" ht="21" customHeight="1" x14ac:dyDescent="0.3"/>
    <row r="350" ht="21" customHeight="1" x14ac:dyDescent="0.3"/>
    <row r="351" ht="21" customHeight="1" x14ac:dyDescent="0.3"/>
    <row r="352" ht="21" customHeight="1" x14ac:dyDescent="0.3"/>
    <row r="353" ht="21" customHeight="1" x14ac:dyDescent="0.3"/>
    <row r="354" ht="21" customHeight="1" x14ac:dyDescent="0.3"/>
    <row r="355" ht="21" customHeight="1" x14ac:dyDescent="0.3"/>
    <row r="356" ht="21" customHeight="1" x14ac:dyDescent="0.3"/>
    <row r="357" ht="21" customHeight="1" x14ac:dyDescent="0.3"/>
    <row r="358" ht="21" customHeight="1" x14ac:dyDescent="0.3"/>
    <row r="359" ht="21" customHeight="1" x14ac:dyDescent="0.3"/>
    <row r="360" ht="21" customHeight="1" x14ac:dyDescent="0.3"/>
    <row r="361" ht="21" customHeight="1" x14ac:dyDescent="0.3"/>
    <row r="362" ht="21" customHeight="1" x14ac:dyDescent="0.3"/>
    <row r="363" ht="21" customHeight="1" x14ac:dyDescent="0.3"/>
    <row r="364" ht="21" customHeight="1" x14ac:dyDescent="0.3"/>
    <row r="365" ht="21" customHeight="1" x14ac:dyDescent="0.3"/>
    <row r="366" ht="21" customHeight="1" x14ac:dyDescent="0.3"/>
    <row r="367" ht="21" customHeight="1" x14ac:dyDescent="0.3"/>
    <row r="368" ht="21" customHeight="1" x14ac:dyDescent="0.3"/>
    <row r="369" ht="21" customHeight="1" x14ac:dyDescent="0.3"/>
    <row r="370" ht="21" customHeight="1" x14ac:dyDescent="0.3"/>
    <row r="371" ht="21" customHeight="1" x14ac:dyDescent="0.3"/>
    <row r="372" ht="21" customHeight="1" x14ac:dyDescent="0.3"/>
    <row r="373" ht="21" customHeight="1" x14ac:dyDescent="0.3"/>
    <row r="374" ht="21" customHeight="1" x14ac:dyDescent="0.3"/>
    <row r="375" ht="21" customHeight="1" x14ac:dyDescent="0.3"/>
    <row r="376" ht="21" customHeight="1" x14ac:dyDescent="0.3"/>
    <row r="377" ht="21" customHeight="1" x14ac:dyDescent="0.3"/>
    <row r="378" ht="21" customHeight="1" x14ac:dyDescent="0.3"/>
    <row r="379" ht="21" customHeight="1" x14ac:dyDescent="0.3"/>
    <row r="380" ht="21" customHeight="1" x14ac:dyDescent="0.3"/>
    <row r="381" ht="21" customHeight="1" x14ac:dyDescent="0.3"/>
    <row r="382" ht="21" customHeight="1" x14ac:dyDescent="0.3"/>
    <row r="383" ht="21" customHeight="1" x14ac:dyDescent="0.3"/>
    <row r="384" ht="21" customHeight="1" x14ac:dyDescent="0.3"/>
    <row r="385" ht="21" customHeight="1" x14ac:dyDescent="0.3"/>
    <row r="386" ht="21" customHeight="1" x14ac:dyDescent="0.3"/>
    <row r="387" ht="21" customHeight="1" x14ac:dyDescent="0.3"/>
    <row r="388" ht="21" customHeight="1" x14ac:dyDescent="0.3"/>
    <row r="389" ht="21" customHeight="1" x14ac:dyDescent="0.3"/>
    <row r="390" ht="21" customHeight="1" x14ac:dyDescent="0.3"/>
    <row r="391" ht="21" customHeight="1" x14ac:dyDescent="0.3"/>
    <row r="392" ht="21" customHeight="1" x14ac:dyDescent="0.3"/>
    <row r="393" ht="21" customHeight="1" x14ac:dyDescent="0.3"/>
    <row r="394" ht="21" customHeight="1" x14ac:dyDescent="0.3"/>
    <row r="395" ht="21" customHeight="1" x14ac:dyDescent="0.3"/>
    <row r="396" ht="21" customHeight="1" x14ac:dyDescent="0.3"/>
    <row r="397" ht="21" customHeight="1" x14ac:dyDescent="0.3"/>
    <row r="398" ht="21" customHeight="1" x14ac:dyDescent="0.3"/>
    <row r="399" ht="21" customHeight="1" x14ac:dyDescent="0.3"/>
    <row r="400" ht="21" customHeight="1" x14ac:dyDescent="0.3"/>
    <row r="401" ht="21" customHeight="1" x14ac:dyDescent="0.3"/>
    <row r="402" ht="21" customHeight="1" x14ac:dyDescent="0.3"/>
    <row r="403" ht="21" customHeight="1" x14ac:dyDescent="0.3"/>
    <row r="404" ht="21" customHeight="1" x14ac:dyDescent="0.3"/>
    <row r="405" ht="21" customHeight="1" x14ac:dyDescent="0.3"/>
    <row r="406" ht="21" customHeight="1" x14ac:dyDescent="0.3"/>
    <row r="407" ht="21" customHeight="1" x14ac:dyDescent="0.3"/>
    <row r="408" ht="21" customHeight="1" x14ac:dyDescent="0.3"/>
    <row r="409" ht="21" customHeight="1" x14ac:dyDescent="0.3"/>
    <row r="410" ht="21" customHeight="1" x14ac:dyDescent="0.3"/>
    <row r="411" ht="21" customHeight="1" x14ac:dyDescent="0.3"/>
    <row r="412" ht="21" customHeight="1" x14ac:dyDescent="0.3"/>
    <row r="413" ht="21" customHeight="1" x14ac:dyDescent="0.3"/>
    <row r="414" ht="21" customHeight="1" x14ac:dyDescent="0.3"/>
    <row r="415" ht="21" customHeight="1" x14ac:dyDescent="0.3"/>
    <row r="416" ht="21" customHeight="1" x14ac:dyDescent="0.3"/>
    <row r="417" ht="21" customHeight="1" x14ac:dyDescent="0.3"/>
    <row r="418" ht="21" customHeight="1" x14ac:dyDescent="0.3"/>
    <row r="419" ht="21" customHeight="1" x14ac:dyDescent="0.3"/>
    <row r="420" ht="21" customHeight="1" x14ac:dyDescent="0.3"/>
    <row r="421" ht="21" customHeight="1" x14ac:dyDescent="0.3"/>
    <row r="422" ht="21" customHeight="1" x14ac:dyDescent="0.3"/>
    <row r="423" ht="21" customHeight="1" x14ac:dyDescent="0.3"/>
    <row r="424" ht="21" customHeight="1" x14ac:dyDescent="0.3"/>
    <row r="425" ht="21" customHeight="1" x14ac:dyDescent="0.3"/>
    <row r="426" ht="21" customHeight="1" x14ac:dyDescent="0.3"/>
    <row r="427" ht="21" customHeight="1" x14ac:dyDescent="0.3"/>
    <row r="428" ht="21" customHeight="1" x14ac:dyDescent="0.3"/>
    <row r="429" ht="21" customHeight="1" x14ac:dyDescent="0.3"/>
    <row r="430" ht="21" customHeight="1" x14ac:dyDescent="0.3"/>
    <row r="431" ht="21" customHeight="1" x14ac:dyDescent="0.3"/>
    <row r="432" ht="21" customHeight="1" x14ac:dyDescent="0.3"/>
    <row r="433" ht="21" customHeight="1" x14ac:dyDescent="0.3"/>
    <row r="434" ht="21" customHeight="1" x14ac:dyDescent="0.3"/>
    <row r="435" ht="21" customHeight="1" x14ac:dyDescent="0.3"/>
    <row r="436" ht="21" customHeight="1" x14ac:dyDescent="0.3"/>
    <row r="437" ht="21" customHeight="1" x14ac:dyDescent="0.3"/>
    <row r="438" ht="21" customHeight="1" x14ac:dyDescent="0.3"/>
    <row r="439" ht="21" customHeight="1" x14ac:dyDescent="0.3"/>
    <row r="440" ht="21" customHeight="1" x14ac:dyDescent="0.3"/>
    <row r="441" ht="21" customHeight="1" x14ac:dyDescent="0.3"/>
    <row r="442" ht="21" customHeight="1" x14ac:dyDescent="0.3"/>
    <row r="443" ht="21" customHeight="1" x14ac:dyDescent="0.3"/>
    <row r="444" ht="21" customHeight="1" x14ac:dyDescent="0.3"/>
    <row r="445" ht="21" customHeight="1" x14ac:dyDescent="0.3"/>
    <row r="446" ht="21" customHeight="1" x14ac:dyDescent="0.3"/>
    <row r="447" ht="21" customHeight="1" x14ac:dyDescent="0.3"/>
    <row r="448" ht="21" customHeight="1" x14ac:dyDescent="0.3"/>
    <row r="449" ht="21" customHeight="1" x14ac:dyDescent="0.3"/>
    <row r="450" ht="21" customHeight="1" x14ac:dyDescent="0.3"/>
    <row r="451" ht="21" customHeight="1" x14ac:dyDescent="0.3"/>
    <row r="452" ht="21" customHeight="1" x14ac:dyDescent="0.3"/>
    <row r="453" ht="21" customHeight="1" x14ac:dyDescent="0.3"/>
    <row r="454" ht="21" customHeight="1" x14ac:dyDescent="0.3"/>
    <row r="455" ht="21" customHeight="1" x14ac:dyDescent="0.3"/>
    <row r="456" ht="21" customHeight="1" x14ac:dyDescent="0.3"/>
    <row r="457" ht="21" customHeight="1" x14ac:dyDescent="0.3"/>
    <row r="458" ht="21" customHeight="1" x14ac:dyDescent="0.3"/>
    <row r="459" ht="21" customHeight="1" x14ac:dyDescent="0.3"/>
    <row r="460" ht="21" customHeight="1" x14ac:dyDescent="0.3"/>
    <row r="461" ht="21" customHeight="1" x14ac:dyDescent="0.3"/>
    <row r="462" ht="21" customHeight="1" x14ac:dyDescent="0.3"/>
    <row r="463" ht="21" customHeight="1" x14ac:dyDescent="0.3"/>
    <row r="464" ht="21" customHeight="1" x14ac:dyDescent="0.3"/>
    <row r="465" ht="21" customHeight="1" x14ac:dyDescent="0.3"/>
    <row r="466" ht="21" customHeight="1" x14ac:dyDescent="0.3"/>
    <row r="467" ht="21" customHeight="1" x14ac:dyDescent="0.3"/>
    <row r="468" ht="21" customHeight="1" x14ac:dyDescent="0.3"/>
    <row r="469" ht="21" customHeight="1" x14ac:dyDescent="0.3"/>
    <row r="470" ht="21" customHeight="1" x14ac:dyDescent="0.3"/>
    <row r="471" ht="21" customHeight="1" x14ac:dyDescent="0.3"/>
    <row r="472" ht="21" customHeight="1" x14ac:dyDescent="0.3"/>
    <row r="473" ht="21" customHeight="1" x14ac:dyDescent="0.3"/>
    <row r="474" ht="21" customHeight="1" x14ac:dyDescent="0.3"/>
    <row r="475" ht="21" customHeight="1" x14ac:dyDescent="0.3"/>
    <row r="476" ht="21" customHeight="1" x14ac:dyDescent="0.3"/>
    <row r="477" ht="21" customHeight="1" x14ac:dyDescent="0.3"/>
    <row r="478" ht="21" customHeight="1" x14ac:dyDescent="0.3"/>
    <row r="479" ht="21" customHeight="1" x14ac:dyDescent="0.3"/>
    <row r="480" ht="21" customHeight="1" x14ac:dyDescent="0.3"/>
    <row r="481" ht="21" customHeight="1" x14ac:dyDescent="0.3"/>
    <row r="482" ht="21" customHeight="1" x14ac:dyDescent="0.3"/>
    <row r="483" ht="21" customHeight="1" x14ac:dyDescent="0.3"/>
    <row r="484" ht="21" customHeight="1" x14ac:dyDescent="0.3"/>
    <row r="485" ht="21" customHeight="1" x14ac:dyDescent="0.3"/>
    <row r="486" ht="21" customHeight="1" x14ac:dyDescent="0.3"/>
    <row r="487" ht="21" customHeight="1" x14ac:dyDescent="0.3"/>
    <row r="488" ht="21" customHeight="1" x14ac:dyDescent="0.3"/>
    <row r="489" ht="21" customHeight="1" x14ac:dyDescent="0.3"/>
    <row r="490" ht="21" customHeight="1" x14ac:dyDescent="0.3"/>
    <row r="491" ht="21" customHeight="1" x14ac:dyDescent="0.3"/>
    <row r="492" ht="21" customHeight="1" x14ac:dyDescent="0.3"/>
    <row r="493" ht="21" customHeight="1" x14ac:dyDescent="0.3"/>
    <row r="494" ht="21" customHeight="1" x14ac:dyDescent="0.3"/>
    <row r="495" ht="21" customHeight="1" x14ac:dyDescent="0.3"/>
    <row r="496" ht="21" customHeight="1" x14ac:dyDescent="0.3"/>
    <row r="497" ht="21" customHeight="1" x14ac:dyDescent="0.3"/>
    <row r="498" ht="21" customHeight="1" x14ac:dyDescent="0.3"/>
    <row r="499" ht="21" customHeight="1" x14ac:dyDescent="0.3"/>
    <row r="500" ht="21" customHeight="1" x14ac:dyDescent="0.3"/>
    <row r="501" ht="21" customHeight="1" x14ac:dyDescent="0.3"/>
    <row r="502" ht="21" customHeight="1" x14ac:dyDescent="0.3"/>
    <row r="503" ht="21" customHeight="1" x14ac:dyDescent="0.3"/>
    <row r="504" ht="21" customHeight="1" x14ac:dyDescent="0.3"/>
    <row r="505" ht="21" customHeight="1" x14ac:dyDescent="0.3"/>
    <row r="506" ht="21" customHeight="1" x14ac:dyDescent="0.3"/>
    <row r="507" ht="21" customHeight="1" x14ac:dyDescent="0.3"/>
    <row r="508" ht="21" customHeight="1" x14ac:dyDescent="0.3"/>
    <row r="509" ht="21" customHeight="1" x14ac:dyDescent="0.3"/>
    <row r="510" ht="21" customHeight="1" x14ac:dyDescent="0.3"/>
    <row r="511" ht="21" customHeight="1" x14ac:dyDescent="0.3"/>
    <row r="512" ht="21" customHeight="1" x14ac:dyDescent="0.3"/>
    <row r="513" ht="21" customHeight="1" x14ac:dyDescent="0.3"/>
    <row r="514" ht="21" customHeight="1" x14ac:dyDescent="0.3"/>
    <row r="515" ht="21" customHeight="1" x14ac:dyDescent="0.3"/>
    <row r="516" ht="21" customHeight="1" x14ac:dyDescent="0.3"/>
    <row r="517" ht="21" customHeight="1" x14ac:dyDescent="0.3"/>
    <row r="518" ht="21" customHeight="1" x14ac:dyDescent="0.3"/>
    <row r="519" ht="21" customHeight="1" x14ac:dyDescent="0.3"/>
    <row r="520" ht="21" customHeight="1" x14ac:dyDescent="0.3"/>
    <row r="521" ht="21" customHeight="1" x14ac:dyDescent="0.3"/>
    <row r="522" ht="21" customHeight="1" x14ac:dyDescent="0.3"/>
    <row r="523" ht="21" customHeight="1" x14ac:dyDescent="0.3"/>
    <row r="524" ht="21" customHeight="1" x14ac:dyDescent="0.3"/>
    <row r="525" ht="21" customHeight="1" x14ac:dyDescent="0.3"/>
    <row r="526" ht="21" customHeight="1" x14ac:dyDescent="0.3"/>
    <row r="527" ht="21" customHeight="1" x14ac:dyDescent="0.3"/>
    <row r="528" ht="21" customHeight="1" x14ac:dyDescent="0.3"/>
    <row r="529" ht="21" customHeight="1" x14ac:dyDescent="0.3"/>
    <row r="530" ht="21" customHeight="1" x14ac:dyDescent="0.3"/>
    <row r="531" ht="21" customHeight="1" x14ac:dyDescent="0.3"/>
    <row r="532" ht="21" customHeight="1" x14ac:dyDescent="0.3"/>
    <row r="533" ht="21" customHeight="1" x14ac:dyDescent="0.3"/>
    <row r="534" ht="21" customHeight="1" x14ac:dyDescent="0.3"/>
    <row r="535" ht="21" customHeight="1" x14ac:dyDescent="0.3"/>
    <row r="536" ht="21" customHeight="1" x14ac:dyDescent="0.3"/>
    <row r="537" ht="21" customHeight="1" x14ac:dyDescent="0.3"/>
    <row r="538" ht="21" customHeight="1" x14ac:dyDescent="0.3"/>
    <row r="539" ht="21" customHeight="1" x14ac:dyDescent="0.3"/>
    <row r="540" ht="21" customHeight="1" x14ac:dyDescent="0.3"/>
    <row r="541" ht="21" customHeight="1" x14ac:dyDescent="0.3"/>
    <row r="542" ht="21" customHeight="1" x14ac:dyDescent="0.3"/>
    <row r="543" ht="21" customHeight="1" x14ac:dyDescent="0.3"/>
    <row r="544" ht="21" customHeight="1" x14ac:dyDescent="0.3"/>
    <row r="545" ht="21" customHeight="1" x14ac:dyDescent="0.3"/>
    <row r="546" ht="21" customHeight="1" x14ac:dyDescent="0.3"/>
    <row r="547" ht="21" customHeight="1" x14ac:dyDescent="0.3"/>
    <row r="548" ht="21" customHeight="1" x14ac:dyDescent="0.3"/>
    <row r="549" ht="21" customHeight="1" x14ac:dyDescent="0.3"/>
    <row r="550" ht="21" customHeight="1" x14ac:dyDescent="0.3"/>
    <row r="551" ht="21" customHeight="1" x14ac:dyDescent="0.3"/>
    <row r="552" ht="21" customHeight="1" x14ac:dyDescent="0.3"/>
    <row r="553" ht="21" customHeight="1" x14ac:dyDescent="0.3"/>
    <row r="554" ht="21" customHeight="1" x14ac:dyDescent="0.3"/>
    <row r="555" ht="21" customHeight="1" x14ac:dyDescent="0.3"/>
    <row r="556" ht="21" customHeight="1" x14ac:dyDescent="0.3"/>
    <row r="557" ht="21" customHeight="1" x14ac:dyDescent="0.3"/>
    <row r="558" ht="21" customHeight="1" x14ac:dyDescent="0.3"/>
    <row r="559" ht="21" customHeight="1" x14ac:dyDescent="0.3"/>
    <row r="560" ht="21" customHeight="1" x14ac:dyDescent="0.3"/>
    <row r="561" ht="21" customHeight="1" x14ac:dyDescent="0.3"/>
    <row r="562" ht="21" customHeight="1" x14ac:dyDescent="0.3"/>
    <row r="563" ht="21" customHeight="1" x14ac:dyDescent="0.3"/>
    <row r="564" ht="21" customHeight="1" x14ac:dyDescent="0.3"/>
    <row r="565" ht="21" customHeight="1" x14ac:dyDescent="0.3"/>
    <row r="566" ht="21" customHeight="1" x14ac:dyDescent="0.3"/>
    <row r="567" ht="21" customHeight="1" x14ac:dyDescent="0.3"/>
    <row r="568" ht="21" customHeight="1" x14ac:dyDescent="0.3"/>
    <row r="569" ht="21" customHeight="1" x14ac:dyDescent="0.3"/>
    <row r="570" ht="21" customHeight="1" x14ac:dyDescent="0.3"/>
    <row r="571" ht="21" customHeight="1" x14ac:dyDescent="0.3"/>
    <row r="572" ht="21" customHeight="1" x14ac:dyDescent="0.3"/>
    <row r="573" ht="21" customHeight="1" x14ac:dyDescent="0.3"/>
    <row r="574" ht="21" customHeight="1" x14ac:dyDescent="0.3"/>
    <row r="575" ht="21" customHeight="1" x14ac:dyDescent="0.3"/>
    <row r="576" ht="21" customHeight="1" x14ac:dyDescent="0.3"/>
    <row r="577" ht="21" customHeight="1" x14ac:dyDescent="0.3"/>
    <row r="578" ht="21" customHeight="1" x14ac:dyDescent="0.3"/>
    <row r="579" ht="21" customHeight="1" x14ac:dyDescent="0.3"/>
    <row r="580" ht="21" customHeight="1" x14ac:dyDescent="0.3"/>
    <row r="581" ht="21" customHeight="1" x14ac:dyDescent="0.3"/>
    <row r="582" ht="21" customHeight="1" x14ac:dyDescent="0.3"/>
    <row r="583" ht="21" customHeight="1" x14ac:dyDescent="0.3"/>
    <row r="584" ht="21" customHeight="1" x14ac:dyDescent="0.3"/>
    <row r="585" ht="21" customHeight="1" x14ac:dyDescent="0.3"/>
    <row r="586" ht="21" customHeight="1" x14ac:dyDescent="0.3"/>
    <row r="587" ht="21" customHeight="1" x14ac:dyDescent="0.3"/>
    <row r="588" ht="21" customHeight="1" x14ac:dyDescent="0.3"/>
    <row r="589" ht="21" customHeight="1" x14ac:dyDescent="0.3"/>
    <row r="590" ht="21" customHeight="1" x14ac:dyDescent="0.3"/>
    <row r="591" ht="21" customHeight="1" x14ac:dyDescent="0.3"/>
    <row r="592" ht="21" customHeight="1" x14ac:dyDescent="0.3"/>
    <row r="593" ht="21" customHeight="1" x14ac:dyDescent="0.3"/>
    <row r="594" ht="21" customHeight="1" x14ac:dyDescent="0.3"/>
    <row r="595" ht="21" customHeight="1" x14ac:dyDescent="0.3"/>
    <row r="596" ht="21" customHeight="1" x14ac:dyDescent="0.3"/>
    <row r="597" ht="21" customHeight="1" x14ac:dyDescent="0.3"/>
    <row r="598" ht="21" customHeight="1" x14ac:dyDescent="0.3"/>
    <row r="599" ht="21" customHeight="1" x14ac:dyDescent="0.3"/>
    <row r="600" ht="21" customHeight="1" x14ac:dyDescent="0.3"/>
    <row r="601" ht="21" customHeight="1" x14ac:dyDescent="0.3"/>
    <row r="602" ht="21" customHeight="1" x14ac:dyDescent="0.3"/>
    <row r="603" ht="21" customHeight="1" x14ac:dyDescent="0.3"/>
    <row r="604" ht="21" customHeight="1" x14ac:dyDescent="0.3"/>
    <row r="605" ht="21" customHeight="1" x14ac:dyDescent="0.3"/>
    <row r="606" ht="21" customHeight="1" x14ac:dyDescent="0.3"/>
    <row r="607" ht="21" customHeight="1" x14ac:dyDescent="0.3"/>
    <row r="608" ht="21" customHeight="1" x14ac:dyDescent="0.3"/>
    <row r="609" ht="21" customHeight="1" x14ac:dyDescent="0.3"/>
    <row r="610" ht="21" customHeight="1" x14ac:dyDescent="0.3"/>
    <row r="611" ht="21" customHeight="1" x14ac:dyDescent="0.3"/>
    <row r="612" ht="21" customHeight="1" x14ac:dyDescent="0.3"/>
    <row r="613" ht="21" customHeight="1" x14ac:dyDescent="0.3"/>
    <row r="614" ht="21" customHeight="1" x14ac:dyDescent="0.3"/>
    <row r="615" ht="21" customHeight="1" x14ac:dyDescent="0.3"/>
    <row r="616" ht="21" customHeight="1" x14ac:dyDescent="0.3"/>
    <row r="617" ht="21" customHeight="1" x14ac:dyDescent="0.3"/>
    <row r="618" ht="21" customHeight="1" x14ac:dyDescent="0.3"/>
    <row r="619" ht="21" customHeight="1" x14ac:dyDescent="0.3"/>
    <row r="620" ht="21" customHeight="1" x14ac:dyDescent="0.3"/>
    <row r="621" ht="21" customHeight="1" x14ac:dyDescent="0.3"/>
    <row r="622" ht="21" customHeight="1" x14ac:dyDescent="0.3"/>
    <row r="623" ht="21" customHeight="1" x14ac:dyDescent="0.3"/>
    <row r="624" ht="21" customHeight="1" x14ac:dyDescent="0.3"/>
    <row r="625" ht="21" customHeight="1" x14ac:dyDescent="0.3"/>
    <row r="626" ht="21" customHeight="1" x14ac:dyDescent="0.3"/>
    <row r="627" ht="21" customHeight="1" x14ac:dyDescent="0.3"/>
    <row r="628" ht="21" customHeight="1" x14ac:dyDescent="0.3"/>
    <row r="629" ht="21" customHeight="1" x14ac:dyDescent="0.3"/>
    <row r="630" ht="21" customHeight="1" x14ac:dyDescent="0.3"/>
    <row r="631" ht="21" customHeight="1" x14ac:dyDescent="0.3"/>
    <row r="632" ht="21" customHeight="1" x14ac:dyDescent="0.3"/>
    <row r="633" ht="21" customHeight="1" x14ac:dyDescent="0.3"/>
    <row r="634" ht="21" customHeight="1" x14ac:dyDescent="0.3"/>
    <row r="635" ht="21" customHeight="1" x14ac:dyDescent="0.3"/>
    <row r="636" ht="21" customHeight="1" x14ac:dyDescent="0.3"/>
    <row r="637" ht="21" customHeight="1" x14ac:dyDescent="0.3"/>
    <row r="638" ht="21" customHeight="1" x14ac:dyDescent="0.3"/>
    <row r="639" ht="21" customHeight="1" x14ac:dyDescent="0.3"/>
    <row r="640" ht="21" customHeight="1" x14ac:dyDescent="0.3"/>
    <row r="641" ht="21" customHeight="1" x14ac:dyDescent="0.3"/>
    <row r="642" ht="21" customHeight="1" x14ac:dyDescent="0.3"/>
    <row r="643" ht="21" customHeight="1" x14ac:dyDescent="0.3"/>
    <row r="644" ht="21" customHeight="1" x14ac:dyDescent="0.3"/>
    <row r="645" ht="21" customHeight="1" x14ac:dyDescent="0.3"/>
    <row r="646" ht="21" customHeight="1" x14ac:dyDescent="0.3"/>
    <row r="647" ht="21" customHeight="1" x14ac:dyDescent="0.3"/>
    <row r="648" ht="21" customHeight="1" x14ac:dyDescent="0.3"/>
    <row r="649" ht="21" customHeight="1" x14ac:dyDescent="0.3"/>
    <row r="650" ht="21" customHeight="1" x14ac:dyDescent="0.3"/>
    <row r="651" ht="21" customHeight="1" x14ac:dyDescent="0.3"/>
    <row r="652" ht="21" customHeight="1" x14ac:dyDescent="0.3"/>
    <row r="653" ht="21" customHeight="1" x14ac:dyDescent="0.3"/>
    <row r="654" ht="21" customHeight="1" x14ac:dyDescent="0.3"/>
    <row r="655" ht="21" customHeight="1" x14ac:dyDescent="0.3"/>
    <row r="656" ht="21" customHeight="1" x14ac:dyDescent="0.3"/>
    <row r="657" ht="21" customHeight="1" x14ac:dyDescent="0.3"/>
    <row r="658" ht="21" customHeight="1" x14ac:dyDescent="0.3"/>
    <row r="659" ht="21" customHeight="1" x14ac:dyDescent="0.3"/>
    <row r="660" ht="21" customHeight="1" x14ac:dyDescent="0.3"/>
    <row r="661" ht="21" customHeight="1" x14ac:dyDescent="0.3"/>
    <row r="662" ht="21" customHeight="1" x14ac:dyDescent="0.3"/>
    <row r="663" ht="21" customHeight="1" x14ac:dyDescent="0.3"/>
    <row r="664" ht="21" customHeight="1" x14ac:dyDescent="0.3"/>
    <row r="665" ht="21" customHeight="1" x14ac:dyDescent="0.3"/>
    <row r="666" ht="21" customHeight="1" x14ac:dyDescent="0.3"/>
    <row r="667" ht="21" customHeight="1" x14ac:dyDescent="0.3"/>
    <row r="668" ht="21" customHeight="1" x14ac:dyDescent="0.3"/>
    <row r="669" ht="21" customHeight="1" x14ac:dyDescent="0.3"/>
    <row r="670" ht="21" customHeight="1" x14ac:dyDescent="0.3"/>
    <row r="671" ht="21" customHeight="1" x14ac:dyDescent="0.3"/>
    <row r="672" ht="21" customHeight="1" x14ac:dyDescent="0.3"/>
    <row r="673" ht="21" customHeight="1" x14ac:dyDescent="0.3"/>
    <row r="674" ht="21" customHeight="1" x14ac:dyDescent="0.3"/>
    <row r="675" ht="21" customHeight="1" x14ac:dyDescent="0.3"/>
    <row r="676" ht="21" customHeight="1" x14ac:dyDescent="0.3"/>
    <row r="677" ht="21" customHeight="1" x14ac:dyDescent="0.3"/>
    <row r="678" ht="21" customHeight="1" x14ac:dyDescent="0.3"/>
    <row r="679" ht="21" customHeight="1" x14ac:dyDescent="0.3"/>
    <row r="680" ht="21" customHeight="1" x14ac:dyDescent="0.3"/>
    <row r="681" ht="21" customHeight="1" x14ac:dyDescent="0.3"/>
    <row r="682" ht="21" customHeight="1" x14ac:dyDescent="0.3"/>
    <row r="683" ht="21" customHeight="1" x14ac:dyDescent="0.3"/>
    <row r="684" ht="21" customHeight="1" x14ac:dyDescent="0.3"/>
    <row r="685" ht="21" customHeight="1" x14ac:dyDescent="0.3"/>
    <row r="686" ht="21" customHeight="1" x14ac:dyDescent="0.3"/>
    <row r="687" ht="21" customHeight="1" x14ac:dyDescent="0.3"/>
    <row r="688" ht="21" customHeight="1" x14ac:dyDescent="0.3"/>
    <row r="689" ht="21" customHeight="1" x14ac:dyDescent="0.3"/>
    <row r="690" ht="21" customHeight="1" x14ac:dyDescent="0.3"/>
    <row r="691" ht="21" customHeight="1" x14ac:dyDescent="0.3"/>
    <row r="692" ht="21" customHeight="1" x14ac:dyDescent="0.3"/>
    <row r="693" ht="21" customHeight="1" x14ac:dyDescent="0.3"/>
    <row r="694" ht="21" customHeight="1" x14ac:dyDescent="0.3"/>
    <row r="695" ht="21" customHeight="1" x14ac:dyDescent="0.3"/>
    <row r="696" ht="21" customHeight="1" x14ac:dyDescent="0.3"/>
    <row r="697" ht="21" customHeight="1" x14ac:dyDescent="0.3"/>
    <row r="698" ht="21" customHeight="1" x14ac:dyDescent="0.3"/>
    <row r="699" ht="21" customHeight="1" x14ac:dyDescent="0.3"/>
    <row r="700" ht="21" customHeight="1" x14ac:dyDescent="0.3"/>
    <row r="701" ht="21" customHeight="1" x14ac:dyDescent="0.3"/>
    <row r="702" ht="21" customHeight="1" x14ac:dyDescent="0.3"/>
    <row r="703" ht="21" customHeight="1" x14ac:dyDescent="0.3"/>
    <row r="704" ht="21" customHeight="1" x14ac:dyDescent="0.3"/>
    <row r="705" ht="21" customHeight="1" x14ac:dyDescent="0.3"/>
    <row r="706" ht="21" customHeight="1" x14ac:dyDescent="0.3"/>
    <row r="707" ht="21" customHeight="1" x14ac:dyDescent="0.3"/>
    <row r="708" ht="21" customHeight="1" x14ac:dyDescent="0.3"/>
    <row r="709" ht="21" customHeight="1" x14ac:dyDescent="0.3"/>
    <row r="710" ht="21" customHeight="1" x14ac:dyDescent="0.3"/>
    <row r="711" ht="21" customHeight="1" x14ac:dyDescent="0.3"/>
    <row r="712" ht="21" customHeight="1" x14ac:dyDescent="0.3"/>
    <row r="713" ht="21" customHeight="1" x14ac:dyDescent="0.3"/>
    <row r="714" ht="21" customHeight="1" x14ac:dyDescent="0.3"/>
    <row r="715" ht="21" customHeight="1" x14ac:dyDescent="0.3"/>
    <row r="716" ht="21" customHeight="1" x14ac:dyDescent="0.3"/>
    <row r="717" ht="21" customHeight="1" x14ac:dyDescent="0.3"/>
    <row r="718" ht="21" customHeight="1" x14ac:dyDescent="0.3"/>
    <row r="719" ht="21" customHeight="1" x14ac:dyDescent="0.3"/>
    <row r="720" ht="21" customHeight="1" x14ac:dyDescent="0.3"/>
    <row r="721" ht="21" customHeight="1" x14ac:dyDescent="0.3"/>
    <row r="722" ht="21" customHeight="1" x14ac:dyDescent="0.3"/>
    <row r="723" ht="21" customHeight="1" x14ac:dyDescent="0.3"/>
    <row r="724" ht="21" customHeight="1" x14ac:dyDescent="0.3"/>
    <row r="725" ht="21" customHeight="1" x14ac:dyDescent="0.3"/>
    <row r="726" ht="21" customHeight="1" x14ac:dyDescent="0.3"/>
    <row r="727" ht="21" customHeight="1" x14ac:dyDescent="0.3"/>
    <row r="728" ht="21" customHeight="1" x14ac:dyDescent="0.3"/>
    <row r="729" ht="21" customHeight="1" x14ac:dyDescent="0.3"/>
    <row r="730" ht="21" customHeight="1" x14ac:dyDescent="0.3"/>
    <row r="731" ht="21" customHeight="1" x14ac:dyDescent="0.3"/>
    <row r="732" ht="21" customHeight="1" x14ac:dyDescent="0.3"/>
    <row r="733" ht="21" customHeight="1" x14ac:dyDescent="0.3"/>
    <row r="734" ht="21" customHeight="1" x14ac:dyDescent="0.3"/>
    <row r="735" ht="21" customHeight="1" x14ac:dyDescent="0.3"/>
    <row r="736" ht="21" customHeight="1" x14ac:dyDescent="0.3"/>
    <row r="737" ht="21" customHeight="1" x14ac:dyDescent="0.3"/>
    <row r="738" ht="21" customHeight="1" x14ac:dyDescent="0.3"/>
    <row r="739" ht="21" customHeight="1" x14ac:dyDescent="0.3"/>
    <row r="740" ht="21" customHeight="1" x14ac:dyDescent="0.3"/>
    <row r="741" ht="21" customHeight="1" x14ac:dyDescent="0.3"/>
    <row r="742" ht="21" customHeight="1" x14ac:dyDescent="0.3"/>
    <row r="743" ht="21" customHeight="1" x14ac:dyDescent="0.3"/>
    <row r="744" ht="21" customHeight="1" x14ac:dyDescent="0.3"/>
    <row r="745" ht="21" customHeight="1" x14ac:dyDescent="0.3"/>
    <row r="746" ht="21" customHeight="1" x14ac:dyDescent="0.3"/>
    <row r="747" ht="21" customHeight="1" x14ac:dyDescent="0.3"/>
    <row r="748" ht="21" customHeight="1" x14ac:dyDescent="0.3"/>
    <row r="749" ht="21" customHeight="1" x14ac:dyDescent="0.3"/>
    <row r="750" ht="21" customHeight="1" x14ac:dyDescent="0.3"/>
    <row r="751" ht="21" customHeight="1" x14ac:dyDescent="0.3"/>
    <row r="752" ht="21" customHeight="1" x14ac:dyDescent="0.3"/>
    <row r="753" ht="21" customHeight="1" x14ac:dyDescent="0.3"/>
    <row r="754" ht="21" customHeight="1" x14ac:dyDescent="0.3"/>
    <row r="755" ht="21" customHeight="1" x14ac:dyDescent="0.3"/>
    <row r="756" ht="21" customHeight="1" x14ac:dyDescent="0.3"/>
    <row r="757" ht="21" customHeight="1" x14ac:dyDescent="0.3"/>
    <row r="758" ht="21" customHeight="1" x14ac:dyDescent="0.3"/>
    <row r="759" ht="21" customHeight="1" x14ac:dyDescent="0.3"/>
    <row r="760" ht="21" customHeight="1" x14ac:dyDescent="0.3"/>
    <row r="761" ht="21" customHeight="1" x14ac:dyDescent="0.3"/>
    <row r="762" ht="21" customHeight="1" x14ac:dyDescent="0.3"/>
    <row r="763" ht="21" customHeight="1" x14ac:dyDescent="0.3"/>
    <row r="764" ht="21" customHeight="1" x14ac:dyDescent="0.3"/>
    <row r="765" ht="21" customHeight="1" x14ac:dyDescent="0.3"/>
    <row r="766" ht="21" customHeight="1" x14ac:dyDescent="0.3"/>
    <row r="767" ht="21" customHeight="1" x14ac:dyDescent="0.3"/>
    <row r="768" ht="21" customHeight="1" x14ac:dyDescent="0.3"/>
    <row r="769" ht="21" customHeight="1" x14ac:dyDescent="0.3"/>
    <row r="770" ht="21" customHeight="1" x14ac:dyDescent="0.3"/>
    <row r="771" ht="21" customHeight="1" x14ac:dyDescent="0.3"/>
    <row r="772" ht="21" customHeight="1" x14ac:dyDescent="0.3"/>
    <row r="773" ht="21" customHeight="1" x14ac:dyDescent="0.3"/>
    <row r="774" ht="21" customHeight="1" x14ac:dyDescent="0.3"/>
    <row r="775" ht="21" customHeight="1" x14ac:dyDescent="0.3"/>
    <row r="776" ht="21" customHeight="1" x14ac:dyDescent="0.3"/>
    <row r="777" ht="21" customHeight="1" x14ac:dyDescent="0.3"/>
    <row r="778" ht="21" customHeight="1" x14ac:dyDescent="0.3"/>
    <row r="779" ht="21" customHeight="1" x14ac:dyDescent="0.3"/>
    <row r="780" ht="21" customHeight="1" x14ac:dyDescent="0.3"/>
    <row r="781" ht="21" customHeight="1" x14ac:dyDescent="0.3"/>
    <row r="782" ht="21" customHeight="1" x14ac:dyDescent="0.3"/>
    <row r="783" ht="21" customHeight="1" x14ac:dyDescent="0.3"/>
    <row r="784" ht="21" customHeight="1" x14ac:dyDescent="0.3"/>
    <row r="785" ht="21" customHeight="1" x14ac:dyDescent="0.3"/>
    <row r="786" ht="21" customHeight="1" x14ac:dyDescent="0.3"/>
    <row r="787" ht="21" customHeight="1" x14ac:dyDescent="0.3"/>
    <row r="788" ht="21" customHeight="1" x14ac:dyDescent="0.3"/>
    <row r="789" ht="21" customHeight="1" x14ac:dyDescent="0.3"/>
    <row r="790" ht="21" customHeight="1" x14ac:dyDescent="0.3"/>
    <row r="791" ht="21" customHeight="1" x14ac:dyDescent="0.3"/>
    <row r="792" ht="21" customHeight="1" x14ac:dyDescent="0.3"/>
    <row r="793" ht="21" customHeight="1" x14ac:dyDescent="0.3"/>
    <row r="794" ht="21" customHeight="1" x14ac:dyDescent="0.3"/>
    <row r="795" ht="21" customHeight="1" x14ac:dyDescent="0.3"/>
    <row r="796" ht="21" customHeight="1" x14ac:dyDescent="0.3"/>
    <row r="797" ht="21" customHeight="1" x14ac:dyDescent="0.3"/>
    <row r="798" ht="21" customHeight="1" x14ac:dyDescent="0.3"/>
    <row r="799" ht="21" customHeight="1" x14ac:dyDescent="0.3"/>
    <row r="800" ht="21" customHeight="1" x14ac:dyDescent="0.3"/>
    <row r="801" ht="21" customHeight="1" x14ac:dyDescent="0.3"/>
    <row r="802" ht="21" customHeight="1" x14ac:dyDescent="0.3"/>
    <row r="803" ht="21" customHeight="1" x14ac:dyDescent="0.3"/>
    <row r="804" ht="21" customHeight="1" x14ac:dyDescent="0.3"/>
    <row r="805" ht="21" customHeight="1" x14ac:dyDescent="0.3"/>
    <row r="806" ht="21" customHeight="1" x14ac:dyDescent="0.3"/>
    <row r="807" ht="21" customHeight="1" x14ac:dyDescent="0.3"/>
    <row r="808" ht="21" customHeight="1" x14ac:dyDescent="0.3"/>
    <row r="809" ht="21" customHeight="1" x14ac:dyDescent="0.3"/>
    <row r="810" ht="21" customHeight="1" x14ac:dyDescent="0.3"/>
    <row r="811" ht="21" customHeight="1" x14ac:dyDescent="0.3"/>
    <row r="812" ht="21" customHeight="1" x14ac:dyDescent="0.3"/>
    <row r="813" ht="21" customHeight="1" x14ac:dyDescent="0.3"/>
    <row r="814" ht="21" customHeight="1" x14ac:dyDescent="0.3"/>
    <row r="815" ht="21" customHeight="1" x14ac:dyDescent="0.3"/>
    <row r="816" ht="21" customHeight="1" x14ac:dyDescent="0.3"/>
    <row r="817" ht="21" customHeight="1" x14ac:dyDescent="0.3"/>
    <row r="818" ht="21" customHeight="1" x14ac:dyDescent="0.3"/>
    <row r="819" ht="21" customHeight="1" x14ac:dyDescent="0.3"/>
    <row r="820" ht="21" customHeight="1" x14ac:dyDescent="0.3"/>
    <row r="821" ht="21" customHeight="1" x14ac:dyDescent="0.3"/>
    <row r="822" ht="21" customHeight="1" x14ac:dyDescent="0.3"/>
    <row r="823" ht="21" customHeight="1" x14ac:dyDescent="0.3"/>
    <row r="824" ht="21" customHeight="1" x14ac:dyDescent="0.3"/>
    <row r="825" ht="21" customHeight="1" x14ac:dyDescent="0.3"/>
    <row r="826" ht="21" customHeight="1" x14ac:dyDescent="0.3"/>
    <row r="827" ht="21" customHeight="1" x14ac:dyDescent="0.3"/>
    <row r="828" ht="21" customHeight="1" x14ac:dyDescent="0.3"/>
    <row r="829" ht="21" customHeight="1" x14ac:dyDescent="0.3"/>
    <row r="830" ht="21" customHeight="1" x14ac:dyDescent="0.3"/>
    <row r="831" ht="21" customHeight="1" x14ac:dyDescent="0.3"/>
    <row r="832" ht="21" customHeight="1" x14ac:dyDescent="0.3"/>
    <row r="833" ht="21" customHeight="1" x14ac:dyDescent="0.3"/>
    <row r="834" ht="21" customHeight="1" x14ac:dyDescent="0.3"/>
    <row r="835" ht="21" customHeight="1" x14ac:dyDescent="0.3"/>
    <row r="836" ht="21" customHeight="1" x14ac:dyDescent="0.3"/>
    <row r="837" ht="21" customHeight="1" x14ac:dyDescent="0.3"/>
    <row r="838" ht="21" customHeight="1" x14ac:dyDescent="0.3"/>
    <row r="839" ht="21" customHeight="1" x14ac:dyDescent="0.3"/>
    <row r="840" ht="21" customHeight="1" x14ac:dyDescent="0.3"/>
    <row r="841" ht="21" customHeight="1" x14ac:dyDescent="0.3"/>
    <row r="842" ht="21" customHeight="1" x14ac:dyDescent="0.3"/>
    <row r="843" ht="21" customHeight="1" x14ac:dyDescent="0.3"/>
    <row r="844" ht="21" customHeight="1" x14ac:dyDescent="0.3"/>
    <row r="845" ht="21" customHeight="1" x14ac:dyDescent="0.3"/>
    <row r="846" ht="21" customHeight="1" x14ac:dyDescent="0.3"/>
    <row r="847" ht="21" customHeight="1" x14ac:dyDescent="0.3"/>
    <row r="848" ht="21" customHeight="1" x14ac:dyDescent="0.3"/>
    <row r="849" ht="21" customHeight="1" x14ac:dyDescent="0.3"/>
    <row r="850" ht="21" customHeight="1" x14ac:dyDescent="0.3"/>
    <row r="851" ht="21" customHeight="1" x14ac:dyDescent="0.3"/>
    <row r="852" ht="21" customHeight="1" x14ac:dyDescent="0.3"/>
    <row r="853" ht="21" customHeight="1" x14ac:dyDescent="0.3"/>
    <row r="854" ht="21" customHeight="1" x14ac:dyDescent="0.3"/>
    <row r="855" ht="21" customHeight="1" x14ac:dyDescent="0.3"/>
    <row r="856" ht="21" customHeight="1" x14ac:dyDescent="0.3"/>
    <row r="857" ht="21" customHeight="1" x14ac:dyDescent="0.3"/>
    <row r="858" ht="21" customHeight="1" x14ac:dyDescent="0.3"/>
    <row r="859" ht="21" customHeight="1" x14ac:dyDescent="0.3"/>
    <row r="860" ht="21" customHeight="1" x14ac:dyDescent="0.3"/>
    <row r="861" ht="21" customHeight="1" x14ac:dyDescent="0.3"/>
    <row r="862" ht="21" customHeight="1" x14ac:dyDescent="0.3"/>
    <row r="863" ht="21" customHeight="1" x14ac:dyDescent="0.3"/>
    <row r="864" ht="21" customHeight="1" x14ac:dyDescent="0.3"/>
    <row r="865" ht="21" customHeight="1" x14ac:dyDescent="0.3"/>
    <row r="866" ht="21" customHeight="1" x14ac:dyDescent="0.3"/>
    <row r="867" ht="21" customHeight="1" x14ac:dyDescent="0.3"/>
    <row r="868" ht="21" customHeight="1" x14ac:dyDescent="0.3"/>
    <row r="869" ht="21" customHeight="1" x14ac:dyDescent="0.3"/>
    <row r="870" ht="21" customHeight="1" x14ac:dyDescent="0.3"/>
    <row r="871" ht="21" customHeight="1" x14ac:dyDescent="0.3"/>
    <row r="872" ht="21" customHeight="1" x14ac:dyDescent="0.3"/>
    <row r="873" ht="21" customHeight="1" x14ac:dyDescent="0.3"/>
    <row r="874" ht="21" customHeight="1" x14ac:dyDescent="0.3"/>
    <row r="875" ht="21" customHeight="1" x14ac:dyDescent="0.3"/>
    <row r="876" ht="21" customHeight="1" x14ac:dyDescent="0.3"/>
    <row r="877" ht="21" customHeight="1" x14ac:dyDescent="0.3"/>
    <row r="878" ht="21" customHeight="1" x14ac:dyDescent="0.3"/>
    <row r="879" ht="21" customHeight="1" x14ac:dyDescent="0.3"/>
    <row r="880" ht="21" customHeight="1" x14ac:dyDescent="0.3"/>
    <row r="881" ht="21" customHeight="1" x14ac:dyDescent="0.3"/>
    <row r="882" ht="21" customHeight="1" x14ac:dyDescent="0.3"/>
    <row r="883" ht="21" customHeight="1" x14ac:dyDescent="0.3"/>
    <row r="884" ht="21" customHeight="1" x14ac:dyDescent="0.3"/>
    <row r="885" ht="21" customHeight="1" x14ac:dyDescent="0.3"/>
    <row r="886" ht="21" customHeight="1" x14ac:dyDescent="0.3"/>
    <row r="887" ht="21" customHeight="1" x14ac:dyDescent="0.3"/>
    <row r="888" ht="21" customHeight="1" x14ac:dyDescent="0.3"/>
    <row r="889" ht="21" customHeight="1" x14ac:dyDescent="0.3"/>
    <row r="890" ht="21" customHeight="1" x14ac:dyDescent="0.3"/>
    <row r="891" ht="21" customHeight="1" x14ac:dyDescent="0.3"/>
    <row r="892" ht="21" customHeight="1" x14ac:dyDescent="0.3"/>
    <row r="893" ht="21" customHeight="1" x14ac:dyDescent="0.3"/>
    <row r="894" ht="21" customHeight="1" x14ac:dyDescent="0.3"/>
    <row r="895" ht="21" customHeight="1" x14ac:dyDescent="0.3"/>
    <row r="896" ht="21" customHeight="1" x14ac:dyDescent="0.3"/>
    <row r="897" ht="21" customHeight="1" x14ac:dyDescent="0.3"/>
    <row r="898" ht="21" customHeight="1" x14ac:dyDescent="0.3"/>
    <row r="899" ht="21" customHeight="1" x14ac:dyDescent="0.3"/>
    <row r="900" ht="21" customHeight="1" x14ac:dyDescent="0.3"/>
    <row r="901" ht="21" customHeight="1" x14ac:dyDescent="0.3"/>
    <row r="902" ht="21" customHeight="1" x14ac:dyDescent="0.3"/>
    <row r="903" ht="21" customHeight="1" x14ac:dyDescent="0.3"/>
    <row r="904" ht="21" customHeight="1" x14ac:dyDescent="0.3"/>
    <row r="905" ht="21" customHeight="1" x14ac:dyDescent="0.3"/>
    <row r="906" ht="21" customHeight="1" x14ac:dyDescent="0.3"/>
    <row r="907" ht="21" customHeight="1" x14ac:dyDescent="0.3"/>
    <row r="908" ht="21" customHeight="1" x14ac:dyDescent="0.3"/>
    <row r="909" ht="21" customHeight="1" x14ac:dyDescent="0.3"/>
    <row r="910" ht="21" customHeight="1" x14ac:dyDescent="0.3"/>
    <row r="911" ht="21" customHeight="1" x14ac:dyDescent="0.3"/>
    <row r="912" ht="21" customHeight="1" x14ac:dyDescent="0.3"/>
    <row r="913" ht="21" customHeight="1" x14ac:dyDescent="0.3"/>
    <row r="914" ht="21" customHeight="1" x14ac:dyDescent="0.3"/>
    <row r="915" ht="21" customHeight="1" x14ac:dyDescent="0.3"/>
    <row r="916" ht="21" customHeight="1" x14ac:dyDescent="0.3"/>
    <row r="917" ht="21" customHeight="1" x14ac:dyDescent="0.3"/>
    <row r="918" ht="21" customHeight="1" x14ac:dyDescent="0.3"/>
    <row r="919" ht="21" customHeight="1" x14ac:dyDescent="0.3"/>
    <row r="920" ht="21" customHeight="1" x14ac:dyDescent="0.3"/>
    <row r="921" ht="21" customHeight="1" x14ac:dyDescent="0.3"/>
    <row r="922" ht="21" customHeight="1" x14ac:dyDescent="0.3"/>
    <row r="923" ht="21" customHeight="1" x14ac:dyDescent="0.3"/>
    <row r="924" ht="21" customHeight="1" x14ac:dyDescent="0.3"/>
    <row r="925" ht="21" customHeight="1" x14ac:dyDescent="0.3"/>
    <row r="926" ht="21" customHeight="1" x14ac:dyDescent="0.3"/>
    <row r="927" ht="21" customHeight="1" x14ac:dyDescent="0.3"/>
    <row r="928" ht="21" customHeight="1" x14ac:dyDescent="0.3"/>
    <row r="929" ht="21" customHeight="1" x14ac:dyDescent="0.3"/>
    <row r="930" ht="21" customHeight="1" x14ac:dyDescent="0.3"/>
    <row r="931" ht="21" customHeight="1" x14ac:dyDescent="0.3"/>
    <row r="932" ht="21" customHeight="1" x14ac:dyDescent="0.3"/>
    <row r="933" ht="21" customHeight="1" x14ac:dyDescent="0.3"/>
    <row r="934" ht="21" customHeight="1" x14ac:dyDescent="0.3"/>
    <row r="935" ht="21" customHeight="1" x14ac:dyDescent="0.3"/>
    <row r="936" ht="21" customHeight="1" x14ac:dyDescent="0.3"/>
    <row r="937" ht="21" customHeight="1" x14ac:dyDescent="0.3"/>
    <row r="938" ht="21" customHeight="1" x14ac:dyDescent="0.3"/>
    <row r="939" ht="21" customHeight="1" x14ac:dyDescent="0.3"/>
    <row r="940" ht="21" customHeight="1" x14ac:dyDescent="0.3"/>
    <row r="941" ht="21" customHeight="1" x14ac:dyDescent="0.3"/>
    <row r="942" ht="21" customHeight="1" x14ac:dyDescent="0.3"/>
    <row r="943" ht="21" customHeight="1" x14ac:dyDescent="0.3"/>
    <row r="944" ht="21" customHeight="1" x14ac:dyDescent="0.3"/>
    <row r="945" ht="21" customHeight="1" x14ac:dyDescent="0.3"/>
    <row r="946" ht="21" customHeight="1" x14ac:dyDescent="0.3"/>
    <row r="947" ht="21" customHeight="1" x14ac:dyDescent="0.3"/>
    <row r="948" ht="21" customHeight="1" x14ac:dyDescent="0.3"/>
    <row r="949" ht="21" customHeight="1" x14ac:dyDescent="0.3"/>
    <row r="950" ht="21" customHeight="1" x14ac:dyDescent="0.3"/>
    <row r="951" ht="21" customHeight="1" x14ac:dyDescent="0.3"/>
    <row r="952" ht="21" customHeight="1" x14ac:dyDescent="0.3"/>
    <row r="953" ht="21" customHeight="1" x14ac:dyDescent="0.3"/>
    <row r="954" ht="21" customHeight="1" x14ac:dyDescent="0.3"/>
    <row r="955" ht="21" customHeight="1" x14ac:dyDescent="0.3"/>
    <row r="956" ht="21" customHeight="1" x14ac:dyDescent="0.3"/>
    <row r="957" ht="21" customHeight="1" x14ac:dyDescent="0.3"/>
    <row r="958" ht="21" customHeight="1" x14ac:dyDescent="0.3"/>
    <row r="959" ht="21" customHeight="1" x14ac:dyDescent="0.3"/>
    <row r="960" ht="21" customHeight="1" x14ac:dyDescent="0.3"/>
    <row r="961" ht="21" customHeight="1" x14ac:dyDescent="0.3"/>
    <row r="962" ht="21" customHeight="1" x14ac:dyDescent="0.3"/>
    <row r="963" ht="21" customHeight="1" x14ac:dyDescent="0.3"/>
    <row r="964" ht="21" customHeight="1" x14ac:dyDescent="0.3"/>
    <row r="965" ht="21" customHeight="1" x14ac:dyDescent="0.3"/>
    <row r="966" ht="21" customHeight="1" x14ac:dyDescent="0.3"/>
    <row r="967" ht="21" customHeight="1" x14ac:dyDescent="0.3"/>
    <row r="968" ht="21" customHeight="1" x14ac:dyDescent="0.3"/>
    <row r="969" ht="21" customHeight="1" x14ac:dyDescent="0.3"/>
    <row r="970" ht="21" customHeight="1" x14ac:dyDescent="0.3"/>
    <row r="971" ht="21" customHeight="1" x14ac:dyDescent="0.3"/>
    <row r="972" ht="21" customHeight="1" x14ac:dyDescent="0.3"/>
    <row r="973" ht="21" customHeight="1" x14ac:dyDescent="0.3"/>
    <row r="974" ht="21" customHeight="1" x14ac:dyDescent="0.3"/>
    <row r="975" ht="21" customHeight="1" x14ac:dyDescent="0.3"/>
    <row r="976" ht="21" customHeight="1" x14ac:dyDescent="0.3"/>
    <row r="977" ht="21" customHeight="1" x14ac:dyDescent="0.3"/>
    <row r="978" ht="21" customHeight="1" x14ac:dyDescent="0.3"/>
  </sheetData>
  <mergeCells count="469">
    <mergeCell ref="X106:Z106"/>
    <mergeCell ref="E99:G99"/>
    <mergeCell ref="L99:Q99"/>
    <mergeCell ref="B102:D102"/>
    <mergeCell ref="B100:D100"/>
    <mergeCell ref="E102:G102"/>
    <mergeCell ref="B96:D96"/>
    <mergeCell ref="B97:D97"/>
    <mergeCell ref="E97:G97"/>
    <mergeCell ref="A106:D106"/>
    <mergeCell ref="B105:D105"/>
    <mergeCell ref="E103:G103"/>
    <mergeCell ref="L106:Q106"/>
    <mergeCell ref="L96:Q96"/>
    <mergeCell ref="E96:G96"/>
    <mergeCell ref="H96:K96"/>
    <mergeCell ref="X104:Z104"/>
    <mergeCell ref="X105:Z105"/>
    <mergeCell ref="A50:Z50"/>
    <mergeCell ref="A51:Z52"/>
    <mergeCell ref="J81:Z81"/>
    <mergeCell ref="G81:I81"/>
    <mergeCell ref="B81:F81"/>
    <mergeCell ref="A78:Z78"/>
    <mergeCell ref="A79:Z80"/>
    <mergeCell ref="J112:Z112"/>
    <mergeCell ref="A108:Z108"/>
    <mergeCell ref="A109:Z109"/>
    <mergeCell ref="A110:Z111"/>
    <mergeCell ref="H101:K101"/>
    <mergeCell ref="H106:K106"/>
    <mergeCell ref="A85:Z85"/>
    <mergeCell ref="B95:D95"/>
    <mergeCell ref="E95:G95"/>
    <mergeCell ref="H95:K95"/>
    <mergeCell ref="L95:Q95"/>
    <mergeCell ref="E105:G105"/>
    <mergeCell ref="E106:G106"/>
    <mergeCell ref="A107:D107"/>
    <mergeCell ref="E107:G107"/>
    <mergeCell ref="B99:D99"/>
    <mergeCell ref="A62:Z63"/>
    <mergeCell ref="A64:Z68"/>
    <mergeCell ref="A69:Z69"/>
    <mergeCell ref="A70:Z71"/>
    <mergeCell ref="R60:W60"/>
    <mergeCell ref="A72:Z74"/>
    <mergeCell ref="A75:W77"/>
    <mergeCell ref="X75:Z77"/>
    <mergeCell ref="X58:Z58"/>
    <mergeCell ref="A53:Z53"/>
    <mergeCell ref="A54:Q55"/>
    <mergeCell ref="R54:Z55"/>
    <mergeCell ref="X56:Z56"/>
    <mergeCell ref="R59:W59"/>
    <mergeCell ref="R58:W58"/>
    <mergeCell ref="A61:Z61"/>
    <mergeCell ref="X59:Z59"/>
    <mergeCell ref="X60:Z60"/>
    <mergeCell ref="A56:Q60"/>
    <mergeCell ref="R57:W57"/>
    <mergeCell ref="X57:Z57"/>
    <mergeCell ref="A48:C48"/>
    <mergeCell ref="A35:H35"/>
    <mergeCell ref="A40:C40"/>
    <mergeCell ref="A36:C36"/>
    <mergeCell ref="A37:C37"/>
    <mergeCell ref="A46:C46"/>
    <mergeCell ref="A47:C47"/>
    <mergeCell ref="I45:Z49"/>
    <mergeCell ref="A38:C38"/>
    <mergeCell ref="A39:C39"/>
    <mergeCell ref="A49:C49"/>
    <mergeCell ref="A43:C43"/>
    <mergeCell ref="A44:C44"/>
    <mergeCell ref="A41:C41"/>
    <mergeCell ref="A42:C42"/>
    <mergeCell ref="A45:H45"/>
    <mergeCell ref="I40:I44"/>
    <mergeCell ref="J43:R43"/>
    <mergeCell ref="J44:R44"/>
    <mergeCell ref="S44:X44"/>
    <mergeCell ref="J41:R41"/>
    <mergeCell ref="J42:R42"/>
    <mergeCell ref="S43:X43"/>
    <mergeCell ref="Y40:Z44"/>
    <mergeCell ref="A148:B148"/>
    <mergeCell ref="C148:E148"/>
    <mergeCell ref="T144:T145"/>
    <mergeCell ref="U144:U145"/>
    <mergeCell ref="Q144:Q145"/>
    <mergeCell ref="P144:P145"/>
    <mergeCell ref="J117:Z117"/>
    <mergeCell ref="J116:Z116"/>
    <mergeCell ref="C117:E117"/>
    <mergeCell ref="F117:I117"/>
    <mergeCell ref="A118:I118"/>
    <mergeCell ref="A119:I119"/>
    <mergeCell ref="A116:B116"/>
    <mergeCell ref="A117:B117"/>
    <mergeCell ref="C116:E116"/>
    <mergeCell ref="F116:I116"/>
    <mergeCell ref="J134:Z134"/>
    <mergeCell ref="J135:Z135"/>
    <mergeCell ref="J136:Z136"/>
    <mergeCell ref="A137:Z137"/>
    <mergeCell ref="A138:Z139"/>
    <mergeCell ref="A140:Z143"/>
    <mergeCell ref="A136:I136"/>
    <mergeCell ref="C147:E147"/>
    <mergeCell ref="A147:B147"/>
    <mergeCell ref="H107:K107"/>
    <mergeCell ref="A131:B131"/>
    <mergeCell ref="A126:B126"/>
    <mergeCell ref="J126:Z126"/>
    <mergeCell ref="J127:Z127"/>
    <mergeCell ref="C130:I130"/>
    <mergeCell ref="C131:I131"/>
    <mergeCell ref="J130:Z130"/>
    <mergeCell ref="J131:Z131"/>
    <mergeCell ref="C129:I129"/>
    <mergeCell ref="J129:Z129"/>
    <mergeCell ref="J128:Z128"/>
    <mergeCell ref="C128:I128"/>
    <mergeCell ref="C126:I126"/>
    <mergeCell ref="C127:I127"/>
    <mergeCell ref="C112:E112"/>
    <mergeCell ref="A146:B146"/>
    <mergeCell ref="C146:E146"/>
    <mergeCell ref="C144:E145"/>
    <mergeCell ref="J113:Z113"/>
    <mergeCell ref="J114:Z114"/>
    <mergeCell ref="J115:Z115"/>
    <mergeCell ref="L107:Q107"/>
    <mergeCell ref="F113:I113"/>
    <mergeCell ref="F112:I112"/>
    <mergeCell ref="C124:I124"/>
    <mergeCell ref="A125:B125"/>
    <mergeCell ref="C125:I125"/>
    <mergeCell ref="J133:Z133"/>
    <mergeCell ref="C133:I133"/>
    <mergeCell ref="J132:Z132"/>
    <mergeCell ref="C132:I132"/>
    <mergeCell ref="A129:B129"/>
    <mergeCell ref="A127:B127"/>
    <mergeCell ref="A128:B128"/>
    <mergeCell ref="A115:B115"/>
    <mergeCell ref="A114:B114"/>
    <mergeCell ref="A122:Z123"/>
    <mergeCell ref="J124:Z124"/>
    <mergeCell ref="A121:Z121"/>
    <mergeCell ref="A120:Z120"/>
    <mergeCell ref="J118:Z118"/>
    <mergeCell ref="J119:Z119"/>
    <mergeCell ref="A130:B130"/>
    <mergeCell ref="S86:V87"/>
    <mergeCell ref="M86:R87"/>
    <mergeCell ref="R95:W107"/>
    <mergeCell ref="M88:R88"/>
    <mergeCell ref="W86:Z87"/>
    <mergeCell ref="A89:Z89"/>
    <mergeCell ref="A90:Z91"/>
    <mergeCell ref="A92:Z92"/>
    <mergeCell ref="A93:Z94"/>
    <mergeCell ref="E104:G104"/>
    <mergeCell ref="L104:Q104"/>
    <mergeCell ref="H104:K104"/>
    <mergeCell ref="L105:Q105"/>
    <mergeCell ref="H105:K105"/>
    <mergeCell ref="L102:Q102"/>
    <mergeCell ref="L103:Q103"/>
    <mergeCell ref="L97:Q97"/>
    <mergeCell ref="L98:Q98"/>
    <mergeCell ref="H97:K97"/>
    <mergeCell ref="H98:K98"/>
    <mergeCell ref="H100:K100"/>
    <mergeCell ref="H99:K99"/>
    <mergeCell ref="L100:Q100"/>
    <mergeCell ref="L101:Q101"/>
    <mergeCell ref="S41:X41"/>
    <mergeCell ref="S42:X42"/>
    <mergeCell ref="R56:W56"/>
    <mergeCell ref="A14:Z15"/>
    <mergeCell ref="B24:E24"/>
    <mergeCell ref="J24:T24"/>
    <mergeCell ref="X24:Z24"/>
    <mergeCell ref="A34:Z34"/>
    <mergeCell ref="I35:Z39"/>
    <mergeCell ref="A33:Z33"/>
    <mergeCell ref="J40:X40"/>
    <mergeCell ref="U24:W24"/>
    <mergeCell ref="U19:W19"/>
    <mergeCell ref="G24:I24"/>
    <mergeCell ref="G19:I19"/>
    <mergeCell ref="A23:Z23"/>
    <mergeCell ref="A21:Z22"/>
    <mergeCell ref="B32:Z32"/>
    <mergeCell ref="B31:Z31"/>
    <mergeCell ref="A26:Z26"/>
    <mergeCell ref="A27:Z27"/>
    <mergeCell ref="B28:Z28"/>
    <mergeCell ref="B29:Z29"/>
    <mergeCell ref="B30:Z30"/>
    <mergeCell ref="A25:Z25"/>
    <mergeCell ref="A11:Z12"/>
    <mergeCell ref="X19:Z19"/>
    <mergeCell ref="A20:Z20"/>
    <mergeCell ref="A1:Z10"/>
    <mergeCell ref="X100:Z100"/>
    <mergeCell ref="X97:Z97"/>
    <mergeCell ref="X98:Z98"/>
    <mergeCell ref="X99:Z99"/>
    <mergeCell ref="X95:Z95"/>
    <mergeCell ref="X96:Z96"/>
    <mergeCell ref="E82:E84"/>
    <mergeCell ref="E86:F87"/>
    <mergeCell ref="G86:H87"/>
    <mergeCell ref="I86:L87"/>
    <mergeCell ref="G88:H88"/>
    <mergeCell ref="E88:F88"/>
    <mergeCell ref="A86:D87"/>
    <mergeCell ref="A88:D88"/>
    <mergeCell ref="E100:G100"/>
    <mergeCell ref="A16:Z17"/>
    <mergeCell ref="A18:Z18"/>
    <mergeCell ref="J19:T19"/>
    <mergeCell ref="B19:E19"/>
    <mergeCell ref="A13:Z13"/>
    <mergeCell ref="X102:Z102"/>
    <mergeCell ref="X103:Z103"/>
    <mergeCell ref="X101:Z101"/>
    <mergeCell ref="S88:V88"/>
    <mergeCell ref="W88:Z88"/>
    <mergeCell ref="W144:W145"/>
    <mergeCell ref="V144:V145"/>
    <mergeCell ref="O144:O145"/>
    <mergeCell ref="N144:N145"/>
    <mergeCell ref="Z144:Z145"/>
    <mergeCell ref="X144:X145"/>
    <mergeCell ref="Y144:Y145"/>
    <mergeCell ref="R144:R145"/>
    <mergeCell ref="S144:S145"/>
    <mergeCell ref="J125:Z125"/>
    <mergeCell ref="I88:L88"/>
    <mergeCell ref="J144:J145"/>
    <mergeCell ref="I144:I145"/>
    <mergeCell ref="L144:L145"/>
    <mergeCell ref="M144:M145"/>
    <mergeCell ref="X107:Z107"/>
    <mergeCell ref="F115:I115"/>
    <mergeCell ref="F114:I114"/>
    <mergeCell ref="K144:K145"/>
    <mergeCell ref="H102:K102"/>
    <mergeCell ref="H103:K103"/>
    <mergeCell ref="B101:D101"/>
    <mergeCell ref="E101:G101"/>
    <mergeCell ref="B98:D98"/>
    <mergeCell ref="E98:G98"/>
    <mergeCell ref="F144:F145"/>
    <mergeCell ref="G144:G145"/>
    <mergeCell ref="B104:D104"/>
    <mergeCell ref="B103:D103"/>
    <mergeCell ref="C115:E115"/>
    <mergeCell ref="A113:B113"/>
    <mergeCell ref="C113:E113"/>
    <mergeCell ref="C114:E114"/>
    <mergeCell ref="A144:B145"/>
    <mergeCell ref="H144:H145"/>
    <mergeCell ref="A112:B112"/>
    <mergeCell ref="A124:B124"/>
    <mergeCell ref="C134:I134"/>
    <mergeCell ref="A135:I135"/>
    <mergeCell ref="A134:B134"/>
    <mergeCell ref="A132:B132"/>
    <mergeCell ref="A133:B133"/>
    <mergeCell ref="A149:B149"/>
    <mergeCell ref="C149:E149"/>
    <mergeCell ref="A150:B150"/>
    <mergeCell ref="C150:E150"/>
    <mergeCell ref="A151:B151"/>
    <mergeCell ref="C151:E151"/>
    <mergeCell ref="A152:B152"/>
    <mergeCell ref="C152:E152"/>
    <mergeCell ref="A153:B153"/>
    <mergeCell ref="C153:E153"/>
    <mergeCell ref="A154:B154"/>
    <mergeCell ref="C154:E154"/>
    <mergeCell ref="A155:B155"/>
    <mergeCell ref="C155:E155"/>
    <mergeCell ref="A156:B156"/>
    <mergeCell ref="C156:E156"/>
    <mergeCell ref="A157:B157"/>
    <mergeCell ref="C157:E157"/>
    <mergeCell ref="A158:B158"/>
    <mergeCell ref="C158:E158"/>
    <mergeCell ref="A159:B159"/>
    <mergeCell ref="C159:E159"/>
    <mergeCell ref="A160:B160"/>
    <mergeCell ref="C160:E160"/>
    <mergeCell ref="A161:B161"/>
    <mergeCell ref="C161:E161"/>
    <mergeCell ref="A162:B162"/>
    <mergeCell ref="C162:E162"/>
    <mergeCell ref="A163:B163"/>
    <mergeCell ref="C163:E163"/>
    <mergeCell ref="A164:B164"/>
    <mergeCell ref="C164:E164"/>
    <mergeCell ref="A165:B165"/>
    <mergeCell ref="C165:E165"/>
    <mergeCell ref="A166:B166"/>
    <mergeCell ref="C166:E166"/>
    <mergeCell ref="A167:B167"/>
    <mergeCell ref="C167:E167"/>
    <mergeCell ref="A168:B168"/>
    <mergeCell ref="C168:E168"/>
    <mergeCell ref="A169:B169"/>
    <mergeCell ref="C169:E169"/>
    <mergeCell ref="A170:B170"/>
    <mergeCell ref="C170:E170"/>
    <mergeCell ref="A171:B171"/>
    <mergeCell ref="C171:E171"/>
    <mergeCell ref="A172:B172"/>
    <mergeCell ref="C172:E172"/>
    <mergeCell ref="A173:B173"/>
    <mergeCell ref="C173:E173"/>
    <mergeCell ref="A174:B174"/>
    <mergeCell ref="C174:E174"/>
    <mergeCell ref="A175:B175"/>
    <mergeCell ref="C175:E175"/>
    <mergeCell ref="A176:B176"/>
    <mergeCell ref="C176:E176"/>
    <mergeCell ref="A177:B177"/>
    <mergeCell ref="C177:E177"/>
    <mergeCell ref="A178:B178"/>
    <mergeCell ref="C178:E178"/>
    <mergeCell ref="A179:B179"/>
    <mergeCell ref="C179:E179"/>
    <mergeCell ref="A180:B180"/>
    <mergeCell ref="C180:E180"/>
    <mergeCell ref="A181:B181"/>
    <mergeCell ref="C181:E181"/>
    <mergeCell ref="A182:B182"/>
    <mergeCell ref="C182:E182"/>
    <mergeCell ref="A183:B183"/>
    <mergeCell ref="C183:E183"/>
    <mergeCell ref="A184:B184"/>
    <mergeCell ref="C184:E184"/>
    <mergeCell ref="A185:B185"/>
    <mergeCell ref="C185:E185"/>
    <mergeCell ref="A186:B186"/>
    <mergeCell ref="C186:E186"/>
    <mergeCell ref="A187:B187"/>
    <mergeCell ref="C187:E187"/>
    <mergeCell ref="A188:B188"/>
    <mergeCell ref="C188:E188"/>
    <mergeCell ref="A189:B189"/>
    <mergeCell ref="C189:E189"/>
    <mergeCell ref="A190:B190"/>
    <mergeCell ref="C190:E190"/>
    <mergeCell ref="A191:B191"/>
    <mergeCell ref="C191:E191"/>
    <mergeCell ref="A192:B192"/>
    <mergeCell ref="C192:E192"/>
    <mergeCell ref="A193:B193"/>
    <mergeCell ref="C193:E193"/>
    <mergeCell ref="A194:B194"/>
    <mergeCell ref="C194:E194"/>
    <mergeCell ref="A195:B195"/>
    <mergeCell ref="C195:E195"/>
    <mergeCell ref="A196:B196"/>
    <mergeCell ref="C196:E196"/>
    <mergeCell ref="A197:B197"/>
    <mergeCell ref="C197:E197"/>
    <mergeCell ref="A198:B198"/>
    <mergeCell ref="C198:E198"/>
    <mergeCell ref="A199:B199"/>
    <mergeCell ref="C199:E199"/>
    <mergeCell ref="A200:B200"/>
    <mergeCell ref="C200:E200"/>
    <mergeCell ref="A201:B201"/>
    <mergeCell ref="C201:E201"/>
    <mergeCell ref="A202:B202"/>
    <mergeCell ref="C202:E202"/>
    <mergeCell ref="A203:B203"/>
    <mergeCell ref="C203:E203"/>
    <mergeCell ref="A204:B204"/>
    <mergeCell ref="C204:E204"/>
    <mergeCell ref="A205:B205"/>
    <mergeCell ref="C205:E205"/>
    <mergeCell ref="A206:B206"/>
    <mergeCell ref="C206:E206"/>
    <mergeCell ref="A207:B207"/>
    <mergeCell ref="C207:E207"/>
    <mergeCell ref="A208:B208"/>
    <mergeCell ref="C208:E208"/>
    <mergeCell ref="A209:B209"/>
    <mergeCell ref="C209:E209"/>
    <mergeCell ref="A210:B210"/>
    <mergeCell ref="C210:E210"/>
    <mergeCell ref="A211:B211"/>
    <mergeCell ref="C211:E211"/>
    <mergeCell ref="A212:B212"/>
    <mergeCell ref="C212:E212"/>
    <mergeCell ref="A213:B213"/>
    <mergeCell ref="C213:E213"/>
    <mergeCell ref="A214:B214"/>
    <mergeCell ref="C214:E214"/>
    <mergeCell ref="A215:B215"/>
    <mergeCell ref="C215:E215"/>
    <mergeCell ref="A216:B216"/>
    <mergeCell ref="C216:E216"/>
    <mergeCell ref="A217:B217"/>
    <mergeCell ref="C217:E217"/>
    <mergeCell ref="A218:B218"/>
    <mergeCell ref="C218:E218"/>
    <mergeCell ref="A219:B219"/>
    <mergeCell ref="C219:E219"/>
    <mergeCell ref="A220:B220"/>
    <mergeCell ref="C220:E220"/>
    <mergeCell ref="A221:B221"/>
    <mergeCell ref="C221:E221"/>
    <mergeCell ref="A222:B222"/>
    <mergeCell ref="C222:E222"/>
    <mergeCell ref="A223:B223"/>
    <mergeCell ref="C223:E223"/>
    <mergeCell ref="A224:B224"/>
    <mergeCell ref="C224:E224"/>
    <mergeCell ref="A225:B225"/>
    <mergeCell ref="C225:E225"/>
    <mergeCell ref="A226:B226"/>
    <mergeCell ref="C226:E226"/>
    <mergeCell ref="A227:B227"/>
    <mergeCell ref="C227:E227"/>
    <mergeCell ref="A228:B228"/>
    <mergeCell ref="C228:E228"/>
    <mergeCell ref="A229:B229"/>
    <mergeCell ref="C229:E229"/>
    <mergeCell ref="A230:B230"/>
    <mergeCell ref="C230:E230"/>
    <mergeCell ref="A231:B231"/>
    <mergeCell ref="C231:E231"/>
    <mergeCell ref="A232:B232"/>
    <mergeCell ref="C232:E232"/>
    <mergeCell ref="A233:B233"/>
    <mergeCell ref="C233:E233"/>
    <mergeCell ref="A234:B234"/>
    <mergeCell ref="C234:E234"/>
    <mergeCell ref="A235:B235"/>
    <mergeCell ref="C235:E235"/>
    <mergeCell ref="A236:B236"/>
    <mergeCell ref="C236:E236"/>
    <mergeCell ref="A237:B237"/>
    <mergeCell ref="C237:E237"/>
    <mergeCell ref="A238:B238"/>
    <mergeCell ref="C238:E238"/>
    <mergeCell ref="A239:B239"/>
    <mergeCell ref="C239:E239"/>
    <mergeCell ref="A240:B240"/>
    <mergeCell ref="C240:E240"/>
    <mergeCell ref="A243:B243"/>
    <mergeCell ref="C243:E243"/>
    <mergeCell ref="A244:B244"/>
    <mergeCell ref="C244:E244"/>
    <mergeCell ref="A245:B245"/>
    <mergeCell ref="C245:E245"/>
    <mergeCell ref="A241:B241"/>
    <mergeCell ref="C241:E241"/>
    <mergeCell ref="A242:B242"/>
    <mergeCell ref="C242:E242"/>
  </mergeCells>
  <dataValidations count="2">
    <dataValidation type="list" allowBlank="1" showErrorMessage="1" sqref="F19 S42 D42:H43" xr:uid="{00000000-0002-0000-1300-000000000000}">
      <formula1>"Yes,No"</formula1>
    </dataValidation>
    <dataValidation type="list" allowBlank="1" showErrorMessage="1" sqref="X56:X60" xr:uid="{00000000-0002-0000-13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341" r:id="rId4" name="Check Box 29">
              <controlPr defaultSize="0" autoFill="0" autoLine="0" autoPict="0">
                <anchor moveWithCells="1">
                  <from>
                    <xdr:col>23</xdr:col>
                    <xdr:colOff>7620</xdr:colOff>
                    <xdr:row>74</xdr:row>
                    <xdr:rowOff>0</xdr:rowOff>
                  </from>
                  <to>
                    <xdr:col>25</xdr:col>
                    <xdr:colOff>274320</xdr:colOff>
                    <xdr:row>77</xdr:row>
                    <xdr:rowOff>7620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66FF"/>
  </sheetPr>
  <dimension ref="A1:Z978"/>
  <sheetViews>
    <sheetView view="pageBreakPreview" zoomScaleNormal="100" zoomScaleSheetLayoutView="100" workbookViewId="0">
      <selection activeCell="A14" sqref="A14:Z15"/>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511" t="s">
        <v>277</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7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7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75" customHeight="1" x14ac:dyDescent="0.3">
      <c r="A83" s="88" t="s">
        <v>278</v>
      </c>
      <c r="B83" s="91">
        <f>E106</f>
        <v>0</v>
      </c>
      <c r="C83" s="91">
        <f>H106</f>
        <v>0</v>
      </c>
      <c r="D83" s="91">
        <f>L106</f>
        <v>0</v>
      </c>
      <c r="E83" s="285"/>
      <c r="F83" s="91">
        <f>J118</f>
        <v>0</v>
      </c>
      <c r="G83" s="90">
        <f>SUM(G146:G348)</f>
        <v>0</v>
      </c>
      <c r="H83" s="90">
        <f>SUM(H146:H348)</f>
        <v>0</v>
      </c>
      <c r="I83" s="90">
        <f>SUM(I146:I348)</f>
        <v>0</v>
      </c>
      <c r="J83" s="89">
        <f t="shared" ref="J83:Z83" si="0">COUNTIF(J146:J348,"x")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B83+December!B84</f>
        <v>0</v>
      </c>
      <c r="C84" s="92">
        <f>C83+December!C84</f>
        <v>0</v>
      </c>
      <c r="D84" s="92">
        <f>D83+December!D84</f>
        <v>0</v>
      </c>
      <c r="E84" s="286"/>
      <c r="F84" s="92">
        <f>F83+December!F84</f>
        <v>0</v>
      </c>
      <c r="G84" s="93">
        <f>G83+December!G84</f>
        <v>0</v>
      </c>
      <c r="H84" s="93">
        <f>H83+December!H84</f>
        <v>0</v>
      </c>
      <c r="I84" s="93">
        <f>I83+December!I84</f>
        <v>0</v>
      </c>
      <c r="J84" s="94">
        <f>J83+December!J84</f>
        <v>0</v>
      </c>
      <c r="K84" s="94">
        <f>K83+December!K84</f>
        <v>0</v>
      </c>
      <c r="L84" s="94">
        <f>L83+December!L84</f>
        <v>0</v>
      </c>
      <c r="M84" s="94">
        <f>M83+December!M84</f>
        <v>0</v>
      </c>
      <c r="N84" s="94">
        <f>N83+December!N84</f>
        <v>0</v>
      </c>
      <c r="O84" s="94">
        <f>O83+December!O84</f>
        <v>0</v>
      </c>
      <c r="P84" s="94">
        <f>P83+December!P84</f>
        <v>0</v>
      </c>
      <c r="Q84" s="94">
        <f>Q83+December!Q84</f>
        <v>0</v>
      </c>
      <c r="R84" s="94">
        <f>R83+December!R84</f>
        <v>0</v>
      </c>
      <c r="S84" s="94">
        <f>S83+December!S84</f>
        <v>0</v>
      </c>
      <c r="T84" s="94">
        <f>T83+December!T84</f>
        <v>0</v>
      </c>
      <c r="U84" s="94">
        <f>U83+December!U84</f>
        <v>0</v>
      </c>
      <c r="V84" s="94">
        <f>V83+December!V84</f>
        <v>0</v>
      </c>
      <c r="W84" s="94">
        <f>W83+December!W84</f>
        <v>0</v>
      </c>
      <c r="X84" s="94">
        <f>X83+December!X84</f>
        <v>0</v>
      </c>
      <c r="Y84" s="94">
        <f>Y83+December!Y84</f>
        <v>0</v>
      </c>
      <c r="Z84" s="94">
        <f>Z83+December!Z84</f>
        <v>0</v>
      </c>
    </row>
    <row r="85" spans="1:26" ht="18"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279</v>
      </c>
      <c r="J86" s="134"/>
      <c r="K86" s="134"/>
      <c r="L86" s="265"/>
      <c r="M86" s="433" t="s">
        <v>202</v>
      </c>
      <c r="N86" s="134"/>
      <c r="O86" s="134"/>
      <c r="P86" s="134"/>
      <c r="Q86" s="134"/>
      <c r="R86" s="265"/>
      <c r="S86" s="450" t="s">
        <v>203</v>
      </c>
      <c r="T86" s="134"/>
      <c r="U86" s="134"/>
      <c r="V86" s="265"/>
      <c r="W86" s="450" t="s">
        <v>204</v>
      </c>
      <c r="X86" s="134"/>
      <c r="Y86" s="134"/>
      <c r="Z86" s="265"/>
    </row>
    <row r="87" spans="1:26" ht="15.7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7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7.2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7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7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8"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8"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280</v>
      </c>
      <c r="F95" s="272"/>
      <c r="G95" s="269"/>
      <c r="H95" s="454" t="s">
        <v>341</v>
      </c>
      <c r="I95" s="272"/>
      <c r="J95" s="272"/>
      <c r="K95" s="269"/>
      <c r="L95" s="452" t="s">
        <v>281</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7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5.75"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E106+December!E107</f>
        <v>0</v>
      </c>
      <c r="F107" s="312"/>
      <c r="G107" s="310"/>
      <c r="H107" s="322">
        <f>H106+December!H107</f>
        <v>0</v>
      </c>
      <c r="I107" s="312"/>
      <c r="J107" s="312"/>
      <c r="K107" s="310"/>
      <c r="L107" s="322">
        <f>L106+December!L107</f>
        <v>0</v>
      </c>
      <c r="M107" s="312"/>
      <c r="N107" s="312"/>
      <c r="O107" s="312"/>
      <c r="P107" s="312"/>
      <c r="Q107" s="310"/>
      <c r="R107" s="266"/>
      <c r="S107" s="274"/>
      <c r="T107" s="274"/>
      <c r="U107" s="274"/>
      <c r="V107" s="274"/>
      <c r="W107" s="267"/>
      <c r="X107" s="322">
        <f>SUM(E107:W107)</f>
        <v>0</v>
      </c>
      <c r="Y107" s="312"/>
      <c r="Z107" s="310"/>
    </row>
    <row r="108" spans="1:26" ht="17.2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7.2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7.2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7.2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7.2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7.2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J118+December!J119</f>
        <v>0</v>
      </c>
      <c r="K119" s="312"/>
      <c r="L119" s="312"/>
      <c r="M119" s="312"/>
      <c r="N119" s="312"/>
      <c r="O119" s="312"/>
      <c r="P119" s="312"/>
      <c r="Q119" s="312"/>
      <c r="R119" s="312"/>
      <c r="S119" s="312"/>
      <c r="T119" s="312"/>
      <c r="U119" s="312"/>
      <c r="V119" s="312"/>
      <c r="W119" s="312"/>
      <c r="X119" s="312"/>
      <c r="Y119" s="312"/>
      <c r="Z119" s="310"/>
    </row>
    <row r="120" spans="1:26" ht="17.2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8"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J135+December!J136</f>
        <v>0</v>
      </c>
      <c r="K136" s="312"/>
      <c r="L136" s="312"/>
      <c r="M136" s="312"/>
      <c r="N136" s="312"/>
      <c r="O136" s="312"/>
      <c r="P136" s="312"/>
      <c r="Q136" s="312"/>
      <c r="R136" s="312"/>
      <c r="S136" s="312"/>
      <c r="T136" s="312"/>
      <c r="U136" s="312"/>
      <c r="V136" s="312"/>
      <c r="W136" s="312"/>
      <c r="X136" s="312"/>
      <c r="Y136" s="312"/>
      <c r="Z136" s="310"/>
    </row>
    <row r="137" spans="1:26" ht="17.2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7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7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7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13"/>
      <c r="B146" s="269"/>
      <c r="C146" s="289"/>
      <c r="D146" s="272"/>
      <c r="E146" s="269"/>
      <c r="F146" s="78"/>
      <c r="G146" s="79"/>
      <c r="H146" s="80"/>
      <c r="I146" s="81"/>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15.6" x14ac:dyDescent="0.3"/>
    <row r="247" spans="1:26" ht="15.6" x14ac:dyDescent="0.3"/>
    <row r="248" spans="1:26" ht="15.6" x14ac:dyDescent="0.3"/>
    <row r="249" spans="1:26" ht="15.6" x14ac:dyDescent="0.3"/>
    <row r="250" spans="1:26" ht="15.6" x14ac:dyDescent="0.3"/>
    <row r="251" spans="1:26" ht="15.6" x14ac:dyDescent="0.3"/>
    <row r="252" spans="1:26" ht="15.6" x14ac:dyDescent="0.3"/>
    <row r="253" spans="1:26" ht="15.6" x14ac:dyDescent="0.3"/>
    <row r="254" spans="1:26" ht="15.6" x14ac:dyDescent="0.3"/>
    <row r="255" spans="1:26" ht="15.6" x14ac:dyDescent="0.3"/>
    <row r="256" spans="1:26" ht="15.6" x14ac:dyDescent="0.3"/>
    <row r="257" ht="15.6" x14ac:dyDescent="0.3"/>
    <row r="258" ht="15.6" x14ac:dyDescent="0.3"/>
    <row r="259" ht="15.6" x14ac:dyDescent="0.3"/>
    <row r="260" ht="15.6" x14ac:dyDescent="0.3"/>
    <row r="261" ht="15.6" x14ac:dyDescent="0.3"/>
    <row r="262" ht="15.6" x14ac:dyDescent="0.3"/>
    <row r="263" ht="15.6" x14ac:dyDescent="0.3"/>
    <row r="264" ht="15.6" x14ac:dyDescent="0.3"/>
    <row r="265" ht="15.6" x14ac:dyDescent="0.3"/>
    <row r="266" ht="15.6" x14ac:dyDescent="0.3"/>
    <row r="267" ht="15.6" x14ac:dyDescent="0.3"/>
    <row r="268" ht="15.6" x14ac:dyDescent="0.3"/>
    <row r="269" ht="15.6" x14ac:dyDescent="0.3"/>
    <row r="270" ht="15.6" x14ac:dyDescent="0.3"/>
    <row r="271" ht="15.6" x14ac:dyDescent="0.3"/>
    <row r="272" ht="15.6" x14ac:dyDescent="0.3"/>
    <row r="273" ht="15.6" x14ac:dyDescent="0.3"/>
    <row r="274" ht="15.6" x14ac:dyDescent="0.3"/>
    <row r="275" ht="15.6" x14ac:dyDescent="0.3"/>
    <row r="276" ht="15.6" x14ac:dyDescent="0.3"/>
    <row r="277" ht="15.6" x14ac:dyDescent="0.3"/>
    <row r="278" ht="15.6" x14ac:dyDescent="0.3"/>
    <row r="279" ht="15.6" x14ac:dyDescent="0.3"/>
    <row r="280" ht="15.6" x14ac:dyDescent="0.3"/>
    <row r="281" ht="15.6" x14ac:dyDescent="0.3"/>
    <row r="282" ht="15.6" x14ac:dyDescent="0.3"/>
    <row r="283" ht="15.6" x14ac:dyDescent="0.3"/>
    <row r="284" ht="15.6" x14ac:dyDescent="0.3"/>
    <row r="285" ht="15.6" x14ac:dyDescent="0.3"/>
    <row r="286" ht="15.6" x14ac:dyDescent="0.3"/>
    <row r="287" ht="15.6" x14ac:dyDescent="0.3"/>
    <row r="288"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row r="297" ht="15.6" x14ac:dyDescent="0.3"/>
    <row r="298" ht="15.6" x14ac:dyDescent="0.3"/>
    <row r="299" ht="15.6" x14ac:dyDescent="0.3"/>
    <row r="300" ht="15.6" x14ac:dyDescent="0.3"/>
    <row r="301" ht="15.6" x14ac:dyDescent="0.3"/>
    <row r="302" ht="15.6" x14ac:dyDescent="0.3"/>
    <row r="303" ht="15.6" x14ac:dyDescent="0.3"/>
    <row r="304"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row r="313" ht="15.6" x14ac:dyDescent="0.3"/>
    <row r="314" ht="15.6" x14ac:dyDescent="0.3"/>
    <row r="315" ht="15.6" x14ac:dyDescent="0.3"/>
    <row r="316" ht="15.6" x14ac:dyDescent="0.3"/>
    <row r="317" ht="15.6" x14ac:dyDescent="0.3"/>
    <row r="318" ht="15.6" x14ac:dyDescent="0.3"/>
    <row r="319" ht="15.6" x14ac:dyDescent="0.3"/>
    <row r="320" ht="15.6" x14ac:dyDescent="0.3"/>
    <row r="321" ht="15.6" x14ac:dyDescent="0.3"/>
    <row r="322" ht="15.6" x14ac:dyDescent="0.3"/>
    <row r="323" ht="15.6" x14ac:dyDescent="0.3"/>
    <row r="324" ht="15.6" x14ac:dyDescent="0.3"/>
    <row r="325" ht="15.6" x14ac:dyDescent="0.3"/>
    <row r="326" ht="15.6" x14ac:dyDescent="0.3"/>
    <row r="327" ht="15.6" x14ac:dyDescent="0.3"/>
    <row r="328" ht="15.6" x14ac:dyDescent="0.3"/>
    <row r="329" ht="15.6" x14ac:dyDescent="0.3"/>
    <row r="330" ht="15.6" x14ac:dyDescent="0.3"/>
    <row r="331" ht="15.6" x14ac:dyDescent="0.3"/>
    <row r="332" ht="15.6" x14ac:dyDescent="0.3"/>
    <row r="333" ht="15.6" x14ac:dyDescent="0.3"/>
    <row r="334" ht="15.6" x14ac:dyDescent="0.3"/>
    <row r="335" ht="15.6" x14ac:dyDescent="0.3"/>
    <row r="336" ht="15.6" x14ac:dyDescent="0.3"/>
    <row r="337" ht="15.6" x14ac:dyDescent="0.3"/>
    <row r="338" ht="15.6" x14ac:dyDescent="0.3"/>
    <row r="339" ht="15.6" x14ac:dyDescent="0.3"/>
    <row r="340" ht="15.6" x14ac:dyDescent="0.3"/>
    <row r="341" ht="15.6" x14ac:dyDescent="0.3"/>
    <row r="342" ht="15.6" x14ac:dyDescent="0.3"/>
    <row r="343" ht="15.6" x14ac:dyDescent="0.3"/>
    <row r="344" ht="15.6" x14ac:dyDescent="0.3"/>
    <row r="345" ht="15.6" x14ac:dyDescent="0.3"/>
    <row r="346" ht="15.6" x14ac:dyDescent="0.3"/>
    <row r="347" ht="15.6" x14ac:dyDescent="0.3"/>
    <row r="348" ht="15.6" x14ac:dyDescent="0.3"/>
    <row r="349" ht="15.6" x14ac:dyDescent="0.3"/>
    <row r="350" ht="15.6" x14ac:dyDescent="0.3"/>
    <row r="351" ht="15.6" x14ac:dyDescent="0.3"/>
    <row r="352" ht="15.6" x14ac:dyDescent="0.3"/>
    <row r="353" ht="15.6" x14ac:dyDescent="0.3"/>
    <row r="354" ht="15.6" x14ac:dyDescent="0.3"/>
    <row r="355" ht="15.6" x14ac:dyDescent="0.3"/>
    <row r="356" ht="15.6" x14ac:dyDescent="0.3"/>
    <row r="357" ht="15.6" x14ac:dyDescent="0.3"/>
    <row r="358" ht="15.6" x14ac:dyDescent="0.3"/>
    <row r="359" ht="15.6" x14ac:dyDescent="0.3"/>
    <row r="360" ht="15.6" x14ac:dyDescent="0.3"/>
    <row r="361" ht="15.6" x14ac:dyDescent="0.3"/>
    <row r="362" ht="15.6" x14ac:dyDescent="0.3"/>
    <row r="363" ht="15.6" x14ac:dyDescent="0.3"/>
    <row r="364" ht="15.6" x14ac:dyDescent="0.3"/>
    <row r="365" ht="15.6" x14ac:dyDescent="0.3"/>
    <row r="366" ht="15.6" x14ac:dyDescent="0.3"/>
    <row r="367" ht="15.6" x14ac:dyDescent="0.3"/>
    <row r="368" ht="15.6" x14ac:dyDescent="0.3"/>
    <row r="369" ht="15.6" x14ac:dyDescent="0.3"/>
    <row r="370" ht="15.6" x14ac:dyDescent="0.3"/>
    <row r="371" ht="15.6" x14ac:dyDescent="0.3"/>
    <row r="372" ht="15.6" x14ac:dyDescent="0.3"/>
    <row r="373" ht="15.6" x14ac:dyDescent="0.3"/>
    <row r="374" ht="15.6" x14ac:dyDescent="0.3"/>
    <row r="375" ht="15.6" x14ac:dyDescent="0.3"/>
    <row r="376" ht="15.6" x14ac:dyDescent="0.3"/>
    <row r="377" ht="15.6" x14ac:dyDescent="0.3"/>
    <row r="378" ht="15.6" x14ac:dyDescent="0.3"/>
    <row r="379" ht="15.6" x14ac:dyDescent="0.3"/>
    <row r="380" ht="15.6" x14ac:dyDescent="0.3"/>
    <row r="381" ht="15.6" x14ac:dyDescent="0.3"/>
    <row r="382" ht="15.6" x14ac:dyDescent="0.3"/>
    <row r="383" ht="15.6" x14ac:dyDescent="0.3"/>
    <row r="384" ht="15.6" x14ac:dyDescent="0.3"/>
    <row r="385" ht="15.6" x14ac:dyDescent="0.3"/>
    <row r="386" ht="15.6" x14ac:dyDescent="0.3"/>
    <row r="387" ht="15.6" x14ac:dyDescent="0.3"/>
    <row r="388" ht="15.6" x14ac:dyDescent="0.3"/>
    <row r="389" ht="15.6" x14ac:dyDescent="0.3"/>
    <row r="390" ht="15.6" x14ac:dyDescent="0.3"/>
    <row r="391" ht="15.6" x14ac:dyDescent="0.3"/>
    <row r="392" ht="15.6" x14ac:dyDescent="0.3"/>
    <row r="393" ht="15.6" x14ac:dyDescent="0.3"/>
    <row r="394" ht="15.6" x14ac:dyDescent="0.3"/>
    <row r="395" ht="15.6" x14ac:dyDescent="0.3"/>
    <row r="396" ht="15.6" x14ac:dyDescent="0.3"/>
    <row r="397" ht="15.6" x14ac:dyDescent="0.3"/>
    <row r="398" ht="15.6" x14ac:dyDescent="0.3"/>
    <row r="399" ht="15.6" x14ac:dyDescent="0.3"/>
    <row r="400" ht="15.6" x14ac:dyDescent="0.3"/>
    <row r="401" ht="15.6" x14ac:dyDescent="0.3"/>
    <row r="402" ht="15.6" x14ac:dyDescent="0.3"/>
    <row r="403" ht="15.6" x14ac:dyDescent="0.3"/>
    <row r="404" ht="15.6" x14ac:dyDescent="0.3"/>
    <row r="405" ht="15.6" x14ac:dyDescent="0.3"/>
    <row r="406" ht="15.6" x14ac:dyDescent="0.3"/>
    <row r="407" ht="15.6" x14ac:dyDescent="0.3"/>
    <row r="408" ht="15.6" x14ac:dyDescent="0.3"/>
    <row r="409" ht="15.6" x14ac:dyDescent="0.3"/>
    <row r="410" ht="15.6" x14ac:dyDescent="0.3"/>
    <row r="411" ht="15.6" x14ac:dyDescent="0.3"/>
    <row r="412" ht="15.6" x14ac:dyDescent="0.3"/>
    <row r="413" ht="15.6" x14ac:dyDescent="0.3"/>
    <row r="414" ht="15.6" x14ac:dyDescent="0.3"/>
    <row r="415" ht="15.6" x14ac:dyDescent="0.3"/>
    <row r="416" ht="15.6" x14ac:dyDescent="0.3"/>
    <row r="417" ht="15.6" x14ac:dyDescent="0.3"/>
    <row r="418" ht="15.6" x14ac:dyDescent="0.3"/>
    <row r="419" ht="15.6" x14ac:dyDescent="0.3"/>
    <row r="420" ht="15.6" x14ac:dyDescent="0.3"/>
    <row r="421" ht="15.6" x14ac:dyDescent="0.3"/>
    <row r="422" ht="15.6" x14ac:dyDescent="0.3"/>
    <row r="423" ht="15.6" x14ac:dyDescent="0.3"/>
    <row r="424" ht="15.6" x14ac:dyDescent="0.3"/>
    <row r="425" ht="15.6" x14ac:dyDescent="0.3"/>
    <row r="426" ht="15.6" x14ac:dyDescent="0.3"/>
    <row r="427" ht="15.6" x14ac:dyDescent="0.3"/>
    <row r="428" ht="15.6" x14ac:dyDescent="0.3"/>
    <row r="429" ht="15.6" x14ac:dyDescent="0.3"/>
    <row r="430" ht="15.6" x14ac:dyDescent="0.3"/>
    <row r="431" ht="15.6" x14ac:dyDescent="0.3"/>
    <row r="432" ht="15.6" x14ac:dyDescent="0.3"/>
    <row r="433" ht="15.6" x14ac:dyDescent="0.3"/>
    <row r="434" ht="15.6" x14ac:dyDescent="0.3"/>
    <row r="435" ht="15.6" x14ac:dyDescent="0.3"/>
    <row r="436" ht="15.6" x14ac:dyDescent="0.3"/>
    <row r="437" ht="15.6" x14ac:dyDescent="0.3"/>
    <row r="438" ht="15.6" x14ac:dyDescent="0.3"/>
    <row r="439" ht="15.6" x14ac:dyDescent="0.3"/>
    <row r="440" ht="15.6" x14ac:dyDescent="0.3"/>
    <row r="441" ht="15.6" x14ac:dyDescent="0.3"/>
    <row r="442" ht="15.6" x14ac:dyDescent="0.3"/>
    <row r="443" ht="15.6" x14ac:dyDescent="0.3"/>
    <row r="444" ht="15.6" x14ac:dyDescent="0.3"/>
    <row r="445" ht="15.6" x14ac:dyDescent="0.3"/>
    <row r="446" ht="15.6" x14ac:dyDescent="0.3"/>
    <row r="447" ht="15.6" x14ac:dyDescent="0.3"/>
    <row r="448" ht="15.6" x14ac:dyDescent="0.3"/>
    <row r="449" ht="15.6" x14ac:dyDescent="0.3"/>
    <row r="450" ht="15.6" x14ac:dyDescent="0.3"/>
    <row r="451" ht="15.6" x14ac:dyDescent="0.3"/>
    <row r="452" ht="15.6" x14ac:dyDescent="0.3"/>
    <row r="453" ht="15.6" x14ac:dyDescent="0.3"/>
    <row r="454" ht="15.6" x14ac:dyDescent="0.3"/>
    <row r="455" ht="15.6" x14ac:dyDescent="0.3"/>
    <row r="456" ht="15.6" x14ac:dyDescent="0.3"/>
    <row r="457" ht="15.6" x14ac:dyDescent="0.3"/>
    <row r="458" ht="15.6" x14ac:dyDescent="0.3"/>
    <row r="459" ht="15.6" x14ac:dyDescent="0.3"/>
    <row r="460" ht="15.6" x14ac:dyDescent="0.3"/>
    <row r="461" ht="15.6" x14ac:dyDescent="0.3"/>
    <row r="462" ht="15.6" x14ac:dyDescent="0.3"/>
    <row r="463" ht="15.6" x14ac:dyDescent="0.3"/>
    <row r="464" ht="15.6" x14ac:dyDescent="0.3"/>
    <row r="465" ht="15.6" x14ac:dyDescent="0.3"/>
    <row r="466" ht="15.6" x14ac:dyDescent="0.3"/>
    <row r="467" ht="15.6" x14ac:dyDescent="0.3"/>
    <row r="468" ht="15.6" x14ac:dyDescent="0.3"/>
    <row r="469" ht="15.6" x14ac:dyDescent="0.3"/>
    <row r="470" ht="15.6" x14ac:dyDescent="0.3"/>
    <row r="471" ht="15.6" x14ac:dyDescent="0.3"/>
    <row r="472" ht="15.6" x14ac:dyDescent="0.3"/>
    <row r="473" ht="15.6" x14ac:dyDescent="0.3"/>
    <row r="474" ht="15.6" x14ac:dyDescent="0.3"/>
    <row r="475" ht="15.6" x14ac:dyDescent="0.3"/>
    <row r="476" ht="15.6" x14ac:dyDescent="0.3"/>
    <row r="477" ht="15.6" x14ac:dyDescent="0.3"/>
    <row r="478" ht="15.6" x14ac:dyDescent="0.3"/>
    <row r="479" ht="15.6" x14ac:dyDescent="0.3"/>
    <row r="480" ht="15.6" x14ac:dyDescent="0.3"/>
    <row r="481" ht="15.6" x14ac:dyDescent="0.3"/>
    <row r="482" ht="15.6" x14ac:dyDescent="0.3"/>
    <row r="483" ht="15.6" x14ac:dyDescent="0.3"/>
    <row r="484" ht="15.6" x14ac:dyDescent="0.3"/>
    <row r="485" ht="15.6" x14ac:dyDescent="0.3"/>
    <row r="486" ht="15.6" x14ac:dyDescent="0.3"/>
    <row r="487" ht="15.6" x14ac:dyDescent="0.3"/>
    <row r="488" ht="15.6" x14ac:dyDescent="0.3"/>
    <row r="489" ht="15.6" x14ac:dyDescent="0.3"/>
    <row r="490" ht="15.6" x14ac:dyDescent="0.3"/>
    <row r="491" ht="15.6" x14ac:dyDescent="0.3"/>
    <row r="492" ht="15.6" x14ac:dyDescent="0.3"/>
    <row r="493" ht="15.6" x14ac:dyDescent="0.3"/>
    <row r="494" ht="15.6" x14ac:dyDescent="0.3"/>
    <row r="495" ht="15.6" x14ac:dyDescent="0.3"/>
    <row r="496" ht="15.6" x14ac:dyDescent="0.3"/>
    <row r="497" ht="15.6" x14ac:dyDescent="0.3"/>
    <row r="498" ht="15.6" x14ac:dyDescent="0.3"/>
    <row r="499" ht="15.6" x14ac:dyDescent="0.3"/>
    <row r="500" ht="15.6" x14ac:dyDescent="0.3"/>
    <row r="501" ht="15.6" x14ac:dyDescent="0.3"/>
    <row r="502" ht="15.6" x14ac:dyDescent="0.3"/>
    <row r="503" ht="15.6" x14ac:dyDescent="0.3"/>
    <row r="504" ht="15.6" x14ac:dyDescent="0.3"/>
    <row r="505" ht="15.6" x14ac:dyDescent="0.3"/>
    <row r="506" ht="15.6" x14ac:dyDescent="0.3"/>
    <row r="507" ht="15.6" x14ac:dyDescent="0.3"/>
    <row r="508" ht="15.6" x14ac:dyDescent="0.3"/>
    <row r="509" ht="15.6" x14ac:dyDescent="0.3"/>
    <row r="510" ht="15.6" x14ac:dyDescent="0.3"/>
    <row r="511" ht="15.6" x14ac:dyDescent="0.3"/>
    <row r="512" ht="15.6" x14ac:dyDescent="0.3"/>
    <row r="513" ht="15.6" x14ac:dyDescent="0.3"/>
    <row r="514" ht="15.6" x14ac:dyDescent="0.3"/>
    <row r="515" ht="15.6" x14ac:dyDescent="0.3"/>
    <row r="516" ht="15.6" x14ac:dyDescent="0.3"/>
    <row r="517" ht="15.6" x14ac:dyDescent="0.3"/>
    <row r="518" ht="15.6" x14ac:dyDescent="0.3"/>
    <row r="519" ht="15.6" x14ac:dyDescent="0.3"/>
    <row r="520" ht="15.6" x14ac:dyDescent="0.3"/>
    <row r="521" ht="15.6" x14ac:dyDescent="0.3"/>
    <row r="522" ht="15.6" x14ac:dyDescent="0.3"/>
    <row r="523" ht="15.6" x14ac:dyDescent="0.3"/>
    <row r="524" ht="15.6" x14ac:dyDescent="0.3"/>
    <row r="525" ht="15.6" x14ac:dyDescent="0.3"/>
    <row r="526" ht="15.6" x14ac:dyDescent="0.3"/>
    <row r="527" ht="15.6" x14ac:dyDescent="0.3"/>
    <row r="528" ht="15.6" x14ac:dyDescent="0.3"/>
    <row r="529" ht="15.6" x14ac:dyDescent="0.3"/>
    <row r="530" ht="15.6" x14ac:dyDescent="0.3"/>
    <row r="531" ht="15.6" x14ac:dyDescent="0.3"/>
    <row r="532" ht="15.6" x14ac:dyDescent="0.3"/>
    <row r="533" ht="15.6" x14ac:dyDescent="0.3"/>
    <row r="534" ht="15.6" x14ac:dyDescent="0.3"/>
    <row r="535" ht="15.6" x14ac:dyDescent="0.3"/>
    <row r="536" ht="15.6" x14ac:dyDescent="0.3"/>
    <row r="537" ht="15.6" x14ac:dyDescent="0.3"/>
    <row r="538" ht="15.6" x14ac:dyDescent="0.3"/>
    <row r="539" ht="15.6" x14ac:dyDescent="0.3"/>
    <row r="540" ht="15.6" x14ac:dyDescent="0.3"/>
    <row r="541" ht="15.6" x14ac:dyDescent="0.3"/>
    <row r="542" ht="15.6" x14ac:dyDescent="0.3"/>
    <row r="543" ht="15.6" x14ac:dyDescent="0.3"/>
    <row r="544" ht="15.6" x14ac:dyDescent="0.3"/>
    <row r="545" ht="15.6" x14ac:dyDescent="0.3"/>
    <row r="546" ht="15.6" x14ac:dyDescent="0.3"/>
    <row r="547" ht="15.6" x14ac:dyDescent="0.3"/>
    <row r="548" ht="15.6" x14ac:dyDescent="0.3"/>
    <row r="549" ht="15.6" x14ac:dyDescent="0.3"/>
    <row r="550" ht="15.6" x14ac:dyDescent="0.3"/>
    <row r="551" ht="15.6" x14ac:dyDescent="0.3"/>
    <row r="552" ht="15.6" x14ac:dyDescent="0.3"/>
    <row r="553" ht="15.6" x14ac:dyDescent="0.3"/>
    <row r="554" ht="15.6" x14ac:dyDescent="0.3"/>
    <row r="555" ht="15.6" x14ac:dyDescent="0.3"/>
    <row r="556" ht="15.6" x14ac:dyDescent="0.3"/>
    <row r="557" ht="15.6" x14ac:dyDescent="0.3"/>
    <row r="558" ht="15.6" x14ac:dyDescent="0.3"/>
    <row r="559" ht="15.6" x14ac:dyDescent="0.3"/>
    <row r="560" ht="15.6" x14ac:dyDescent="0.3"/>
    <row r="561" ht="15.6" x14ac:dyDescent="0.3"/>
    <row r="562" ht="15.6" x14ac:dyDescent="0.3"/>
    <row r="563" ht="15.6" x14ac:dyDescent="0.3"/>
    <row r="564" ht="15.6" x14ac:dyDescent="0.3"/>
    <row r="565" ht="15.6" x14ac:dyDescent="0.3"/>
    <row r="566" ht="15.6" x14ac:dyDescent="0.3"/>
    <row r="567" ht="15.6" x14ac:dyDescent="0.3"/>
    <row r="568" ht="15.6" x14ac:dyDescent="0.3"/>
    <row r="569" ht="15.6" x14ac:dyDescent="0.3"/>
    <row r="570" ht="15.6" x14ac:dyDescent="0.3"/>
    <row r="571" ht="15.6" x14ac:dyDescent="0.3"/>
    <row r="572" ht="15.6" x14ac:dyDescent="0.3"/>
    <row r="573" ht="15.6" x14ac:dyDescent="0.3"/>
    <row r="574" ht="15.6" x14ac:dyDescent="0.3"/>
    <row r="575" ht="15.6" x14ac:dyDescent="0.3"/>
    <row r="576" ht="15.6" x14ac:dyDescent="0.3"/>
    <row r="577" ht="15.6" x14ac:dyDescent="0.3"/>
    <row r="578" ht="15.6" x14ac:dyDescent="0.3"/>
    <row r="579" ht="15.6" x14ac:dyDescent="0.3"/>
    <row r="580" ht="15.6" x14ac:dyDescent="0.3"/>
    <row r="581" ht="15.6" x14ac:dyDescent="0.3"/>
    <row r="582" ht="15.6" x14ac:dyDescent="0.3"/>
    <row r="583" ht="15.6" x14ac:dyDescent="0.3"/>
    <row r="584" ht="15.6" x14ac:dyDescent="0.3"/>
    <row r="585" ht="15.6" x14ac:dyDescent="0.3"/>
    <row r="586" ht="15.6" x14ac:dyDescent="0.3"/>
    <row r="587" ht="15.6" x14ac:dyDescent="0.3"/>
    <row r="588" ht="15.6" x14ac:dyDescent="0.3"/>
    <row r="589" ht="15.6" x14ac:dyDescent="0.3"/>
    <row r="590" ht="15.6" x14ac:dyDescent="0.3"/>
    <row r="591" ht="15.6" x14ac:dyDescent="0.3"/>
    <row r="592" ht="15.6" x14ac:dyDescent="0.3"/>
    <row r="593" ht="15.6" x14ac:dyDescent="0.3"/>
    <row r="594" ht="15.6" x14ac:dyDescent="0.3"/>
    <row r="595" ht="15.6" x14ac:dyDescent="0.3"/>
    <row r="596" ht="15.6" x14ac:dyDescent="0.3"/>
    <row r="597" ht="15.6" x14ac:dyDescent="0.3"/>
    <row r="598" ht="15.6" x14ac:dyDescent="0.3"/>
    <row r="599" ht="15.6" x14ac:dyDescent="0.3"/>
    <row r="600" ht="15.6" x14ac:dyDescent="0.3"/>
    <row r="601" ht="15.6" x14ac:dyDescent="0.3"/>
    <row r="602" ht="15.6" x14ac:dyDescent="0.3"/>
    <row r="603" ht="15.6" x14ac:dyDescent="0.3"/>
    <row r="604" ht="15.6" x14ac:dyDescent="0.3"/>
    <row r="605" ht="15.6" x14ac:dyDescent="0.3"/>
    <row r="606" ht="15.6" x14ac:dyDescent="0.3"/>
    <row r="607" ht="15.6" x14ac:dyDescent="0.3"/>
    <row r="608" ht="15.6" x14ac:dyDescent="0.3"/>
    <row r="609" ht="15.6" x14ac:dyDescent="0.3"/>
    <row r="610" ht="15.6" x14ac:dyDescent="0.3"/>
    <row r="611" ht="15.6" x14ac:dyDescent="0.3"/>
    <row r="612" ht="15.6" x14ac:dyDescent="0.3"/>
    <row r="613" ht="15.6" x14ac:dyDescent="0.3"/>
    <row r="614" ht="15.6" x14ac:dyDescent="0.3"/>
    <row r="615" ht="15.6" x14ac:dyDescent="0.3"/>
    <row r="616" ht="15.6" x14ac:dyDescent="0.3"/>
    <row r="617" ht="15.6" x14ac:dyDescent="0.3"/>
    <row r="618" ht="15.6" x14ac:dyDescent="0.3"/>
    <row r="619" ht="15.6" x14ac:dyDescent="0.3"/>
    <row r="620" ht="15.6" x14ac:dyDescent="0.3"/>
    <row r="621" ht="15.6" x14ac:dyDescent="0.3"/>
    <row r="622" ht="15.6" x14ac:dyDescent="0.3"/>
    <row r="623" ht="15.6" x14ac:dyDescent="0.3"/>
    <row r="624" ht="15.6" x14ac:dyDescent="0.3"/>
    <row r="625" ht="15.6" x14ac:dyDescent="0.3"/>
    <row r="626" ht="15.6" x14ac:dyDescent="0.3"/>
    <row r="627" ht="15.6" x14ac:dyDescent="0.3"/>
    <row r="628" ht="15.6" x14ac:dyDescent="0.3"/>
    <row r="629" ht="15.6" x14ac:dyDescent="0.3"/>
    <row r="630" ht="15.6" x14ac:dyDescent="0.3"/>
    <row r="631" ht="15.6" x14ac:dyDescent="0.3"/>
    <row r="632" ht="15.6" x14ac:dyDescent="0.3"/>
    <row r="633" ht="15.6" x14ac:dyDescent="0.3"/>
    <row r="634" ht="15.6" x14ac:dyDescent="0.3"/>
    <row r="635" ht="15.6" x14ac:dyDescent="0.3"/>
    <row r="636" ht="15.6" x14ac:dyDescent="0.3"/>
    <row r="637" ht="15.6" x14ac:dyDescent="0.3"/>
    <row r="638" ht="15.6" x14ac:dyDescent="0.3"/>
    <row r="639" ht="15.6" x14ac:dyDescent="0.3"/>
    <row r="640" ht="15.6" x14ac:dyDescent="0.3"/>
    <row r="641" ht="15.6" x14ac:dyDescent="0.3"/>
    <row r="642" ht="15.6" x14ac:dyDescent="0.3"/>
    <row r="643" ht="15.6" x14ac:dyDescent="0.3"/>
    <row r="644" ht="15.6" x14ac:dyDescent="0.3"/>
    <row r="645" ht="15.6" x14ac:dyDescent="0.3"/>
    <row r="646" ht="15.6" x14ac:dyDescent="0.3"/>
    <row r="647" ht="15.6" x14ac:dyDescent="0.3"/>
    <row r="648" ht="15.6" x14ac:dyDescent="0.3"/>
    <row r="649" ht="15.6" x14ac:dyDescent="0.3"/>
    <row r="650" ht="15.6" x14ac:dyDescent="0.3"/>
    <row r="651" ht="15.6" x14ac:dyDescent="0.3"/>
    <row r="652" ht="15.6" x14ac:dyDescent="0.3"/>
    <row r="653" ht="15.6" x14ac:dyDescent="0.3"/>
    <row r="654" ht="15.6" x14ac:dyDescent="0.3"/>
    <row r="655" ht="15.6" x14ac:dyDescent="0.3"/>
    <row r="656" ht="15.6" x14ac:dyDescent="0.3"/>
    <row r="657" ht="15.6" x14ac:dyDescent="0.3"/>
    <row r="658" ht="15.6" x14ac:dyDescent="0.3"/>
    <row r="659" ht="15.6" x14ac:dyDescent="0.3"/>
    <row r="660" ht="15.6" x14ac:dyDescent="0.3"/>
    <row r="661" ht="15.6" x14ac:dyDescent="0.3"/>
    <row r="662" ht="15.6" x14ac:dyDescent="0.3"/>
    <row r="663" ht="15.6" x14ac:dyDescent="0.3"/>
    <row r="664" ht="15.6" x14ac:dyDescent="0.3"/>
    <row r="665" ht="15.6" x14ac:dyDescent="0.3"/>
    <row r="666" ht="15.6" x14ac:dyDescent="0.3"/>
    <row r="667" ht="15.6" x14ac:dyDescent="0.3"/>
    <row r="668" ht="15.6" x14ac:dyDescent="0.3"/>
    <row r="669" ht="15.6" x14ac:dyDescent="0.3"/>
    <row r="670" ht="15.6" x14ac:dyDescent="0.3"/>
    <row r="671" ht="15.6" x14ac:dyDescent="0.3"/>
    <row r="672" ht="15.6" x14ac:dyDescent="0.3"/>
    <row r="673" ht="15.6" x14ac:dyDescent="0.3"/>
    <row r="674" ht="15.6" x14ac:dyDescent="0.3"/>
    <row r="675" ht="15.6" x14ac:dyDescent="0.3"/>
    <row r="676" ht="15.6" x14ac:dyDescent="0.3"/>
    <row r="677" ht="15.6" x14ac:dyDescent="0.3"/>
    <row r="678" ht="15.6" x14ac:dyDescent="0.3"/>
    <row r="679" ht="15.6" x14ac:dyDescent="0.3"/>
    <row r="680" ht="15.6" x14ac:dyDescent="0.3"/>
    <row r="681" ht="15.6" x14ac:dyDescent="0.3"/>
    <row r="682" ht="15.6" x14ac:dyDescent="0.3"/>
    <row r="683" ht="15.6" x14ac:dyDescent="0.3"/>
    <row r="684" ht="15.6" x14ac:dyDescent="0.3"/>
    <row r="685" ht="15.6" x14ac:dyDescent="0.3"/>
    <row r="686" ht="15.6" x14ac:dyDescent="0.3"/>
    <row r="687" ht="15.6" x14ac:dyDescent="0.3"/>
    <row r="688" ht="15.6" x14ac:dyDescent="0.3"/>
    <row r="689" ht="15.6" x14ac:dyDescent="0.3"/>
    <row r="690" ht="15.6" x14ac:dyDescent="0.3"/>
    <row r="691" ht="15.6" x14ac:dyDescent="0.3"/>
    <row r="692" ht="15.6" x14ac:dyDescent="0.3"/>
    <row r="693" ht="15.6" x14ac:dyDescent="0.3"/>
    <row r="694" ht="15.6" x14ac:dyDescent="0.3"/>
    <row r="695" ht="15.6" x14ac:dyDescent="0.3"/>
    <row r="696" ht="15.6" x14ac:dyDescent="0.3"/>
    <row r="697" ht="15.6" x14ac:dyDescent="0.3"/>
    <row r="698" ht="15.6" x14ac:dyDescent="0.3"/>
    <row r="699" ht="15.6" x14ac:dyDescent="0.3"/>
    <row r="700" ht="15.6" x14ac:dyDescent="0.3"/>
    <row r="701" ht="15.6" x14ac:dyDescent="0.3"/>
    <row r="702" ht="15.6" x14ac:dyDescent="0.3"/>
    <row r="703" ht="15.6" x14ac:dyDescent="0.3"/>
    <row r="704" ht="15.6" x14ac:dyDescent="0.3"/>
    <row r="705" ht="15.6" x14ac:dyDescent="0.3"/>
    <row r="706" ht="15.6" x14ac:dyDescent="0.3"/>
    <row r="707" ht="15.6" x14ac:dyDescent="0.3"/>
    <row r="708" ht="15.6" x14ac:dyDescent="0.3"/>
    <row r="709" ht="15.6" x14ac:dyDescent="0.3"/>
    <row r="710" ht="15.6" x14ac:dyDescent="0.3"/>
    <row r="711" ht="15.6" x14ac:dyDescent="0.3"/>
    <row r="712" ht="15.6" x14ac:dyDescent="0.3"/>
    <row r="713" ht="15.6" x14ac:dyDescent="0.3"/>
    <row r="714" ht="15.6" x14ac:dyDescent="0.3"/>
    <row r="715" ht="15.6" x14ac:dyDescent="0.3"/>
    <row r="716" ht="15.6" x14ac:dyDescent="0.3"/>
    <row r="717" ht="15.6" x14ac:dyDescent="0.3"/>
    <row r="718" ht="15.6" x14ac:dyDescent="0.3"/>
    <row r="719" ht="15.6" x14ac:dyDescent="0.3"/>
    <row r="720" ht="15.6" x14ac:dyDescent="0.3"/>
    <row r="721" ht="15.6" x14ac:dyDescent="0.3"/>
    <row r="722" ht="15.6" x14ac:dyDescent="0.3"/>
    <row r="723" ht="15.6" x14ac:dyDescent="0.3"/>
    <row r="724" ht="15.6" x14ac:dyDescent="0.3"/>
    <row r="725" ht="15.6" x14ac:dyDescent="0.3"/>
    <row r="726" ht="15.6" x14ac:dyDescent="0.3"/>
    <row r="727" ht="15.6" x14ac:dyDescent="0.3"/>
    <row r="728" ht="15.6" x14ac:dyDescent="0.3"/>
    <row r="729" ht="15.6" x14ac:dyDescent="0.3"/>
    <row r="730" ht="15.6" x14ac:dyDescent="0.3"/>
    <row r="731" ht="15.6" x14ac:dyDescent="0.3"/>
    <row r="732" ht="15.6" x14ac:dyDescent="0.3"/>
    <row r="733" ht="15.6" x14ac:dyDescent="0.3"/>
    <row r="734" ht="15.6" x14ac:dyDescent="0.3"/>
    <row r="735" ht="15.6" x14ac:dyDescent="0.3"/>
    <row r="736" ht="15.6" x14ac:dyDescent="0.3"/>
    <row r="737" ht="15.6" x14ac:dyDescent="0.3"/>
    <row r="738" ht="15.6" x14ac:dyDescent="0.3"/>
    <row r="739" ht="15.6" x14ac:dyDescent="0.3"/>
    <row r="740" ht="15.6" x14ac:dyDescent="0.3"/>
    <row r="741" ht="15.6" x14ac:dyDescent="0.3"/>
    <row r="742" ht="15.6" x14ac:dyDescent="0.3"/>
    <row r="743" ht="15.6" x14ac:dyDescent="0.3"/>
    <row r="744" ht="15.6" x14ac:dyDescent="0.3"/>
    <row r="745" ht="15.6" x14ac:dyDescent="0.3"/>
    <row r="746" ht="15.6" x14ac:dyDescent="0.3"/>
    <row r="747" ht="15.6" x14ac:dyDescent="0.3"/>
    <row r="748" ht="15.6" x14ac:dyDescent="0.3"/>
    <row r="749" ht="15.6" x14ac:dyDescent="0.3"/>
    <row r="750" ht="15.6" x14ac:dyDescent="0.3"/>
    <row r="751" ht="15.6" x14ac:dyDescent="0.3"/>
    <row r="752" ht="15.6" x14ac:dyDescent="0.3"/>
    <row r="753" ht="15.6" x14ac:dyDescent="0.3"/>
    <row r="754" ht="15.6" x14ac:dyDescent="0.3"/>
    <row r="755" ht="15.6" x14ac:dyDescent="0.3"/>
    <row r="756" ht="15.6" x14ac:dyDescent="0.3"/>
    <row r="757" ht="15.6" x14ac:dyDescent="0.3"/>
    <row r="758" ht="15.6" x14ac:dyDescent="0.3"/>
    <row r="759" ht="15.6" x14ac:dyDescent="0.3"/>
    <row r="760" ht="15.6" x14ac:dyDescent="0.3"/>
    <row r="761" ht="15.6" x14ac:dyDescent="0.3"/>
    <row r="762" ht="15.6" x14ac:dyDescent="0.3"/>
    <row r="763" ht="15.6" x14ac:dyDescent="0.3"/>
    <row r="764" ht="15.6" x14ac:dyDescent="0.3"/>
    <row r="765" ht="15.6" x14ac:dyDescent="0.3"/>
    <row r="766" ht="15.6" x14ac:dyDescent="0.3"/>
    <row r="767" ht="15.6" x14ac:dyDescent="0.3"/>
    <row r="768" ht="15.6" x14ac:dyDescent="0.3"/>
    <row r="769" ht="15.6" x14ac:dyDescent="0.3"/>
    <row r="770" ht="15.6" x14ac:dyDescent="0.3"/>
    <row r="771" ht="15.6" x14ac:dyDescent="0.3"/>
    <row r="772" ht="15.6" x14ac:dyDescent="0.3"/>
    <row r="773" ht="15.6" x14ac:dyDescent="0.3"/>
    <row r="774" ht="15.6" x14ac:dyDescent="0.3"/>
    <row r="775" ht="15.6" x14ac:dyDescent="0.3"/>
    <row r="776" ht="15.6" x14ac:dyDescent="0.3"/>
    <row r="777" ht="15.6" x14ac:dyDescent="0.3"/>
    <row r="778" ht="15.6" x14ac:dyDescent="0.3"/>
    <row r="779" ht="15.6" x14ac:dyDescent="0.3"/>
    <row r="780" ht="15.6" x14ac:dyDescent="0.3"/>
    <row r="781" ht="15.6" x14ac:dyDescent="0.3"/>
    <row r="782" ht="15.6" x14ac:dyDescent="0.3"/>
    <row r="783" ht="15.6" x14ac:dyDescent="0.3"/>
    <row r="784" ht="15.6" x14ac:dyDescent="0.3"/>
    <row r="785" ht="15.6" x14ac:dyDescent="0.3"/>
    <row r="786" ht="15.6" x14ac:dyDescent="0.3"/>
    <row r="787" ht="15.6" x14ac:dyDescent="0.3"/>
    <row r="788" ht="15.6" x14ac:dyDescent="0.3"/>
    <row r="789" ht="15.6" x14ac:dyDescent="0.3"/>
    <row r="790" ht="15.6" x14ac:dyDescent="0.3"/>
    <row r="791" ht="15.6" x14ac:dyDescent="0.3"/>
    <row r="792" ht="15.6" x14ac:dyDescent="0.3"/>
    <row r="793" ht="15.6" x14ac:dyDescent="0.3"/>
    <row r="794" ht="15.6" x14ac:dyDescent="0.3"/>
    <row r="795" ht="15.6" x14ac:dyDescent="0.3"/>
    <row r="796" ht="15.6" x14ac:dyDescent="0.3"/>
    <row r="797" ht="15.6" x14ac:dyDescent="0.3"/>
    <row r="798" ht="15.6" x14ac:dyDescent="0.3"/>
    <row r="799" ht="15.6" x14ac:dyDescent="0.3"/>
    <row r="800" ht="15.6" x14ac:dyDescent="0.3"/>
    <row r="801" ht="15.6" x14ac:dyDescent="0.3"/>
    <row r="802" ht="15.6" x14ac:dyDescent="0.3"/>
    <row r="803" ht="15.6" x14ac:dyDescent="0.3"/>
    <row r="804" ht="15.6" x14ac:dyDescent="0.3"/>
    <row r="805" ht="15.6" x14ac:dyDescent="0.3"/>
    <row r="806" ht="15.6" x14ac:dyDescent="0.3"/>
    <row r="807" ht="15.6" x14ac:dyDescent="0.3"/>
    <row r="808" ht="15.6" x14ac:dyDescent="0.3"/>
    <row r="809" ht="15.6" x14ac:dyDescent="0.3"/>
    <row r="810" ht="15.6" x14ac:dyDescent="0.3"/>
    <row r="811" ht="15.6" x14ac:dyDescent="0.3"/>
    <row r="812" ht="15.6" x14ac:dyDescent="0.3"/>
    <row r="813" ht="15.6" x14ac:dyDescent="0.3"/>
    <row r="814" ht="15.6" x14ac:dyDescent="0.3"/>
    <row r="815" ht="15.6" x14ac:dyDescent="0.3"/>
    <row r="816" ht="15.6" x14ac:dyDescent="0.3"/>
    <row r="817" ht="15.6" x14ac:dyDescent="0.3"/>
    <row r="818" ht="15.6" x14ac:dyDescent="0.3"/>
    <row r="819" ht="15.6" x14ac:dyDescent="0.3"/>
    <row r="820" ht="15.6" x14ac:dyDescent="0.3"/>
    <row r="821" ht="15.6" x14ac:dyDescent="0.3"/>
    <row r="822" ht="15.6" x14ac:dyDescent="0.3"/>
    <row r="823" ht="15.6" x14ac:dyDescent="0.3"/>
    <row r="824" ht="15.6" x14ac:dyDescent="0.3"/>
    <row r="825" ht="15.6" x14ac:dyDescent="0.3"/>
    <row r="826" ht="15.6" x14ac:dyDescent="0.3"/>
    <row r="827" ht="15.6" x14ac:dyDescent="0.3"/>
    <row r="828" ht="15.6" x14ac:dyDescent="0.3"/>
    <row r="829" ht="15.6" x14ac:dyDescent="0.3"/>
    <row r="830" ht="15.6" x14ac:dyDescent="0.3"/>
    <row r="831" ht="15.6" x14ac:dyDescent="0.3"/>
    <row r="832" ht="15.6" x14ac:dyDescent="0.3"/>
    <row r="833" ht="15.6" x14ac:dyDescent="0.3"/>
    <row r="834" ht="15.6" x14ac:dyDescent="0.3"/>
    <row r="835" ht="15.6" x14ac:dyDescent="0.3"/>
    <row r="836" ht="15.6" x14ac:dyDescent="0.3"/>
    <row r="837" ht="15.6" x14ac:dyDescent="0.3"/>
    <row r="838" ht="15.6" x14ac:dyDescent="0.3"/>
    <row r="839" ht="15.6" x14ac:dyDescent="0.3"/>
    <row r="840" ht="15.6" x14ac:dyDescent="0.3"/>
    <row r="841" ht="15.6" x14ac:dyDescent="0.3"/>
    <row r="842" ht="15.6" x14ac:dyDescent="0.3"/>
    <row r="843" ht="15.6" x14ac:dyDescent="0.3"/>
    <row r="844" ht="15.6" x14ac:dyDescent="0.3"/>
    <row r="845" ht="15.6" x14ac:dyDescent="0.3"/>
    <row r="846" ht="15.6" x14ac:dyDescent="0.3"/>
    <row r="847" ht="15.6" x14ac:dyDescent="0.3"/>
    <row r="848" ht="15.6" x14ac:dyDescent="0.3"/>
    <row r="849" ht="15.6" x14ac:dyDescent="0.3"/>
    <row r="850" ht="15.6" x14ac:dyDescent="0.3"/>
    <row r="851" ht="15.6" x14ac:dyDescent="0.3"/>
    <row r="852" ht="15.6" x14ac:dyDescent="0.3"/>
    <row r="853" ht="15.6" x14ac:dyDescent="0.3"/>
    <row r="854" ht="15.6" x14ac:dyDescent="0.3"/>
    <row r="855" ht="15.6" x14ac:dyDescent="0.3"/>
    <row r="856" ht="15.6" x14ac:dyDescent="0.3"/>
    <row r="857" ht="15.6" x14ac:dyDescent="0.3"/>
    <row r="858" ht="15.6" x14ac:dyDescent="0.3"/>
    <row r="859" ht="15.6" x14ac:dyDescent="0.3"/>
    <row r="860" ht="15.6" x14ac:dyDescent="0.3"/>
    <row r="861" ht="15.6" x14ac:dyDescent="0.3"/>
    <row r="862" ht="15.6" x14ac:dyDescent="0.3"/>
    <row r="863" ht="15.6" x14ac:dyDescent="0.3"/>
    <row r="864" ht="15.6" x14ac:dyDescent="0.3"/>
    <row r="865" ht="15.6" x14ac:dyDescent="0.3"/>
    <row r="866" ht="15.6" x14ac:dyDescent="0.3"/>
    <row r="867" ht="15.6" x14ac:dyDescent="0.3"/>
    <row r="868" ht="15.6" x14ac:dyDescent="0.3"/>
    <row r="869" ht="15.6" x14ac:dyDescent="0.3"/>
    <row r="870" ht="15.6" x14ac:dyDescent="0.3"/>
    <row r="871" ht="15.6" x14ac:dyDescent="0.3"/>
    <row r="872" ht="15.6" x14ac:dyDescent="0.3"/>
    <row r="873" ht="15.6" x14ac:dyDescent="0.3"/>
    <row r="874" ht="15.6" x14ac:dyDescent="0.3"/>
    <row r="875" ht="15.6" x14ac:dyDescent="0.3"/>
    <row r="876" ht="15.6" x14ac:dyDescent="0.3"/>
    <row r="877" ht="15.6" x14ac:dyDescent="0.3"/>
    <row r="878" ht="15.6" x14ac:dyDescent="0.3"/>
    <row r="879" ht="15.6" x14ac:dyDescent="0.3"/>
    <row r="880" ht="15.6" x14ac:dyDescent="0.3"/>
    <row r="881" ht="15.6" x14ac:dyDescent="0.3"/>
    <row r="882" ht="15.6" x14ac:dyDescent="0.3"/>
    <row r="883" ht="15.6" x14ac:dyDescent="0.3"/>
    <row r="884" ht="15.6" x14ac:dyDescent="0.3"/>
    <row r="885" ht="15.6" x14ac:dyDescent="0.3"/>
    <row r="886" ht="15.6" x14ac:dyDescent="0.3"/>
    <row r="887" ht="15.6" x14ac:dyDescent="0.3"/>
    <row r="888" ht="15.6" x14ac:dyDescent="0.3"/>
    <row r="889" ht="15.6" x14ac:dyDescent="0.3"/>
    <row r="890" ht="15.6" x14ac:dyDescent="0.3"/>
    <row r="891" ht="15.6" x14ac:dyDescent="0.3"/>
    <row r="892" ht="15.6" x14ac:dyDescent="0.3"/>
    <row r="893" ht="15.6" x14ac:dyDescent="0.3"/>
    <row r="894" ht="15.6" x14ac:dyDescent="0.3"/>
    <row r="895" ht="15.6" x14ac:dyDescent="0.3"/>
    <row r="896" ht="15.6" x14ac:dyDescent="0.3"/>
    <row r="897" ht="15.6" x14ac:dyDescent="0.3"/>
    <row r="898" ht="15.6" x14ac:dyDescent="0.3"/>
    <row r="899" ht="15.6" x14ac:dyDescent="0.3"/>
    <row r="900" ht="15.6" x14ac:dyDescent="0.3"/>
    <row r="901" ht="15.6" x14ac:dyDescent="0.3"/>
    <row r="902" ht="15.6" x14ac:dyDescent="0.3"/>
    <row r="903" ht="15.6" x14ac:dyDescent="0.3"/>
    <row r="904" ht="15.6" x14ac:dyDescent="0.3"/>
    <row r="905" ht="15.6" x14ac:dyDescent="0.3"/>
    <row r="906" ht="15.6" x14ac:dyDescent="0.3"/>
    <row r="907" ht="15.6" x14ac:dyDescent="0.3"/>
    <row r="908" ht="15.6" x14ac:dyDescent="0.3"/>
    <row r="909" ht="15.6" x14ac:dyDescent="0.3"/>
    <row r="910" ht="15.6" x14ac:dyDescent="0.3"/>
    <row r="911" ht="15.6" x14ac:dyDescent="0.3"/>
    <row r="912" ht="15.6" x14ac:dyDescent="0.3"/>
    <row r="913" ht="15.6" x14ac:dyDescent="0.3"/>
    <row r="914" ht="15.6" x14ac:dyDescent="0.3"/>
    <row r="915" ht="15.6" x14ac:dyDescent="0.3"/>
    <row r="916" ht="15.6" x14ac:dyDescent="0.3"/>
    <row r="917" ht="15.6" x14ac:dyDescent="0.3"/>
    <row r="918" ht="15.6" x14ac:dyDescent="0.3"/>
    <row r="919" ht="15.6" x14ac:dyDescent="0.3"/>
    <row r="920" ht="15.6" x14ac:dyDescent="0.3"/>
    <row r="921" ht="15.6" x14ac:dyDescent="0.3"/>
    <row r="922" ht="15.6" x14ac:dyDescent="0.3"/>
    <row r="923" ht="15.6" x14ac:dyDescent="0.3"/>
    <row r="924" ht="15.6" x14ac:dyDescent="0.3"/>
    <row r="925" ht="15.6" x14ac:dyDescent="0.3"/>
    <row r="926" ht="15.6" x14ac:dyDescent="0.3"/>
    <row r="927" ht="15.6" x14ac:dyDescent="0.3"/>
    <row r="928" ht="15.6" x14ac:dyDescent="0.3"/>
    <row r="929" ht="15.6" x14ac:dyDescent="0.3"/>
    <row r="930" ht="15.6" x14ac:dyDescent="0.3"/>
    <row r="931" ht="15.6" x14ac:dyDescent="0.3"/>
    <row r="932" ht="15.6" x14ac:dyDescent="0.3"/>
    <row r="933" ht="15.6" x14ac:dyDescent="0.3"/>
    <row r="934" ht="15.6" x14ac:dyDescent="0.3"/>
    <row r="935" ht="15.6" x14ac:dyDescent="0.3"/>
    <row r="936" ht="15.6" x14ac:dyDescent="0.3"/>
    <row r="937" ht="15.6" x14ac:dyDescent="0.3"/>
    <row r="938" ht="15.6" x14ac:dyDescent="0.3"/>
    <row r="939" ht="15.6" x14ac:dyDescent="0.3"/>
    <row r="940" ht="15.6" x14ac:dyDescent="0.3"/>
    <row r="941" ht="15.6" x14ac:dyDescent="0.3"/>
    <row r="942" ht="15.6" x14ac:dyDescent="0.3"/>
    <row r="943" ht="15.6" x14ac:dyDescent="0.3"/>
    <row r="944" ht="15.6" x14ac:dyDescent="0.3"/>
    <row r="945" ht="15.6" x14ac:dyDescent="0.3"/>
    <row r="946" ht="15.6" x14ac:dyDescent="0.3"/>
    <row r="947" ht="15.6" x14ac:dyDescent="0.3"/>
    <row r="948" ht="15.6" x14ac:dyDescent="0.3"/>
    <row r="949" ht="15.6" x14ac:dyDescent="0.3"/>
    <row r="950" ht="15.6" x14ac:dyDescent="0.3"/>
    <row r="951" ht="15.6" x14ac:dyDescent="0.3"/>
    <row r="952" ht="15.6" x14ac:dyDescent="0.3"/>
    <row r="953" ht="15.6" x14ac:dyDescent="0.3"/>
    <row r="954" ht="15.6" x14ac:dyDescent="0.3"/>
    <row r="955" ht="15.6" x14ac:dyDescent="0.3"/>
    <row r="956" ht="15.6" x14ac:dyDescent="0.3"/>
    <row r="957" ht="15.6" x14ac:dyDescent="0.3"/>
    <row r="958" ht="15.6" x14ac:dyDescent="0.3"/>
    <row r="959" ht="15.6" x14ac:dyDescent="0.3"/>
    <row r="960" ht="15.6" x14ac:dyDescent="0.3"/>
    <row r="961" ht="15.6" x14ac:dyDescent="0.3"/>
    <row r="962" ht="15.6" x14ac:dyDescent="0.3"/>
    <row r="963" ht="15.6" x14ac:dyDescent="0.3"/>
    <row r="964" ht="15.6" x14ac:dyDescent="0.3"/>
    <row r="965" ht="15.6" x14ac:dyDescent="0.3"/>
    <row r="966" ht="15.6" x14ac:dyDescent="0.3"/>
    <row r="967" ht="15.6" x14ac:dyDescent="0.3"/>
    <row r="968" ht="15.6" x14ac:dyDescent="0.3"/>
    <row r="969" ht="15.6" x14ac:dyDescent="0.3"/>
    <row r="970" ht="15.6" x14ac:dyDescent="0.3"/>
    <row r="971" ht="15.6" x14ac:dyDescent="0.3"/>
    <row r="972" ht="15.6" x14ac:dyDescent="0.3"/>
    <row r="973" ht="15.6" x14ac:dyDescent="0.3"/>
    <row r="974" ht="15.6" x14ac:dyDescent="0.3"/>
    <row r="975" ht="15.6" x14ac:dyDescent="0.3"/>
    <row r="976" ht="15.6" x14ac:dyDescent="0.3"/>
    <row r="977" ht="15.6" x14ac:dyDescent="0.3"/>
    <row r="978" ht="15.6" x14ac:dyDescent="0.3"/>
  </sheetData>
  <mergeCells count="469">
    <mergeCell ref="E107:G107"/>
    <mergeCell ref="H107:K107"/>
    <mergeCell ref="E106:G106"/>
    <mergeCell ref="H106:K106"/>
    <mergeCell ref="A116:B116"/>
    <mergeCell ref="A113:B113"/>
    <mergeCell ref="C113:E113"/>
    <mergeCell ref="C112:E112"/>
    <mergeCell ref="A112:B112"/>
    <mergeCell ref="A114:B114"/>
    <mergeCell ref="A110:Z111"/>
    <mergeCell ref="A109:Z109"/>
    <mergeCell ref="A108:Z108"/>
    <mergeCell ref="J116:Z116"/>
    <mergeCell ref="J114:Z114"/>
    <mergeCell ref="C114:E114"/>
    <mergeCell ref="F114:I114"/>
    <mergeCell ref="F115:I115"/>
    <mergeCell ref="F112:I112"/>
    <mergeCell ref="X106:Z106"/>
    <mergeCell ref="X107:Z107"/>
    <mergeCell ref="L106:Q106"/>
    <mergeCell ref="L107:Q107"/>
    <mergeCell ref="A136:I136"/>
    <mergeCell ref="A137:Z137"/>
    <mergeCell ref="A138:Z139"/>
    <mergeCell ref="C134:I134"/>
    <mergeCell ref="A134:B134"/>
    <mergeCell ref="A106:D106"/>
    <mergeCell ref="A107:D107"/>
    <mergeCell ref="C127:I127"/>
    <mergeCell ref="C128:I128"/>
    <mergeCell ref="C117:E117"/>
    <mergeCell ref="F117:I117"/>
    <mergeCell ref="C132:I132"/>
    <mergeCell ref="C133:I133"/>
    <mergeCell ref="C116:E116"/>
    <mergeCell ref="C124:I124"/>
    <mergeCell ref="C129:I129"/>
    <mergeCell ref="C131:I131"/>
    <mergeCell ref="C130:I130"/>
    <mergeCell ref="A117:B117"/>
    <mergeCell ref="A124:B124"/>
    <mergeCell ref="A125:B125"/>
    <mergeCell ref="A126:B126"/>
    <mergeCell ref="A127:B127"/>
    <mergeCell ref="A115:B115"/>
    <mergeCell ref="J135:Z135"/>
    <mergeCell ref="J136:Z136"/>
    <mergeCell ref="U144:U145"/>
    <mergeCell ref="A118:I118"/>
    <mergeCell ref="A119:I119"/>
    <mergeCell ref="A130:B130"/>
    <mergeCell ref="A133:B133"/>
    <mergeCell ref="J113:Z113"/>
    <mergeCell ref="J112:Z112"/>
    <mergeCell ref="C125:I125"/>
    <mergeCell ref="F116:I116"/>
    <mergeCell ref="J119:Z119"/>
    <mergeCell ref="A120:Z120"/>
    <mergeCell ref="J125:Z125"/>
    <mergeCell ref="J117:Z117"/>
    <mergeCell ref="J118:Z118"/>
    <mergeCell ref="J126:Z126"/>
    <mergeCell ref="J127:Z127"/>
    <mergeCell ref="J124:Z124"/>
    <mergeCell ref="A122:Z123"/>
    <mergeCell ref="J115:Z115"/>
    <mergeCell ref="A131:B131"/>
    <mergeCell ref="A132:B132"/>
    <mergeCell ref="A135:I135"/>
    <mergeCell ref="T144:T145"/>
    <mergeCell ref="J131:Z131"/>
    <mergeCell ref="J132:Z132"/>
    <mergeCell ref="P144:P145"/>
    <mergeCell ref="X144:X145"/>
    <mergeCell ref="Q144:Q145"/>
    <mergeCell ref="C126:I126"/>
    <mergeCell ref="O144:O145"/>
    <mergeCell ref="A128:B128"/>
    <mergeCell ref="A129:B129"/>
    <mergeCell ref="G144:G145"/>
    <mergeCell ref="H144:H145"/>
    <mergeCell ref="I144:I145"/>
    <mergeCell ref="J144:J145"/>
    <mergeCell ref="C144:E145"/>
    <mergeCell ref="A140:Z143"/>
    <mergeCell ref="F144:F145"/>
    <mergeCell ref="K144:K145"/>
    <mergeCell ref="L144:L145"/>
    <mergeCell ref="J133:Z133"/>
    <mergeCell ref="J134:Z134"/>
    <mergeCell ref="Y144:Y145"/>
    <mergeCell ref="Z144:Z145"/>
    <mergeCell ref="J128:Z128"/>
    <mergeCell ref="R144:R145"/>
    <mergeCell ref="A146:B146"/>
    <mergeCell ref="A144:B145"/>
    <mergeCell ref="M144:M145"/>
    <mergeCell ref="N144:N145"/>
    <mergeCell ref="C147:E147"/>
    <mergeCell ref="A147:B147"/>
    <mergeCell ref="C146:E146"/>
    <mergeCell ref="S144:S145"/>
    <mergeCell ref="A70:Z71"/>
    <mergeCell ref="X57:Z57"/>
    <mergeCell ref="E101:G101"/>
    <mergeCell ref="H101:K101"/>
    <mergeCell ref="H103:K103"/>
    <mergeCell ref="H104:K104"/>
    <mergeCell ref="H102:K102"/>
    <mergeCell ref="B101:D101"/>
    <mergeCell ref="B104:D104"/>
    <mergeCell ref="L103:Q103"/>
    <mergeCell ref="H98:K98"/>
    <mergeCell ref="S86:V87"/>
    <mergeCell ref="A61:Z61"/>
    <mergeCell ref="A62:Z63"/>
    <mergeCell ref="A64:Z68"/>
    <mergeCell ref="E86:F87"/>
    <mergeCell ref="B102:D102"/>
    <mergeCell ref="B103:D103"/>
    <mergeCell ref="E102:G102"/>
    <mergeCell ref="E103:G103"/>
    <mergeCell ref="H99:K99"/>
    <mergeCell ref="E100:G100"/>
    <mergeCell ref="H100:K100"/>
    <mergeCell ref="L99:Q99"/>
    <mergeCell ref="L100:Q100"/>
    <mergeCell ref="X104:Z104"/>
    <mergeCell ref="X105:Z105"/>
    <mergeCell ref="X100:Z100"/>
    <mergeCell ref="X101:Z101"/>
    <mergeCell ref="X102:Z102"/>
    <mergeCell ref="L104:Q104"/>
    <mergeCell ref="L105:Q105"/>
    <mergeCell ref="L101:Q101"/>
    <mergeCell ref="X103:Z103"/>
    <mergeCell ref="R95:W107"/>
    <mergeCell ref="X95:Z95"/>
    <mergeCell ref="L102:Q102"/>
    <mergeCell ref="H96:K96"/>
    <mergeCell ref="H97:K97"/>
    <mergeCell ref="E97:G97"/>
    <mergeCell ref="X60:Z60"/>
    <mergeCell ref="S42:X42"/>
    <mergeCell ref="S44:X44"/>
    <mergeCell ref="X58:Z58"/>
    <mergeCell ref="A53:Z53"/>
    <mergeCell ref="I45:Z49"/>
    <mergeCell ref="A42:C42"/>
    <mergeCell ref="A43:C43"/>
    <mergeCell ref="J43:R43"/>
    <mergeCell ref="J44:R44"/>
    <mergeCell ref="I40:I44"/>
    <mergeCell ref="Y40:Z44"/>
    <mergeCell ref="A54:Q55"/>
    <mergeCell ref="J41:R41"/>
    <mergeCell ref="S41:X41"/>
    <mergeCell ref="A46:C46"/>
    <mergeCell ref="R58:W58"/>
    <mergeCell ref="R59:W59"/>
    <mergeCell ref="A56:Q60"/>
    <mergeCell ref="X59:Z59"/>
    <mergeCell ref="E82:E84"/>
    <mergeCell ref="A78:Z78"/>
    <mergeCell ref="A79:Z80"/>
    <mergeCell ref="A85:Z85"/>
    <mergeCell ref="J81:Z81"/>
    <mergeCell ref="B81:F81"/>
    <mergeCell ref="A86:D87"/>
    <mergeCell ref="A44:C44"/>
    <mergeCell ref="A45:H45"/>
    <mergeCell ref="A51:Z52"/>
    <mergeCell ref="A48:C48"/>
    <mergeCell ref="A49:C49"/>
    <mergeCell ref="A50:Z50"/>
    <mergeCell ref="A72:Z74"/>
    <mergeCell ref="A75:W77"/>
    <mergeCell ref="X75:Z77"/>
    <mergeCell ref="G81:I81"/>
    <mergeCell ref="I86:L87"/>
    <mergeCell ref="A47:C47"/>
    <mergeCell ref="R54:Z55"/>
    <mergeCell ref="R56:W56"/>
    <mergeCell ref="X56:Z56"/>
    <mergeCell ref="R57:W57"/>
    <mergeCell ref="R60:W60"/>
    <mergeCell ref="A69:Z69"/>
    <mergeCell ref="M88:R88"/>
    <mergeCell ref="M86:R87"/>
    <mergeCell ref="W86:Z87"/>
    <mergeCell ref="X99:Z99"/>
    <mergeCell ref="E99:G99"/>
    <mergeCell ref="A90:Z91"/>
    <mergeCell ref="A92:Z92"/>
    <mergeCell ref="A93:Z94"/>
    <mergeCell ref="B99:D99"/>
    <mergeCell ref="E98:G98"/>
    <mergeCell ref="S88:V88"/>
    <mergeCell ref="W88:Z88"/>
    <mergeCell ref="X98:Z98"/>
    <mergeCell ref="X96:Z96"/>
    <mergeCell ref="X97:Z97"/>
    <mergeCell ref="L96:Q96"/>
    <mergeCell ref="L97:Q97"/>
    <mergeCell ref="L95:Q95"/>
    <mergeCell ref="L98:Q98"/>
    <mergeCell ref="A89:Z89"/>
    <mergeCell ref="H95:K95"/>
    <mergeCell ref="E95:G95"/>
    <mergeCell ref="E96:G96"/>
    <mergeCell ref="E88:F88"/>
    <mergeCell ref="A21:Z22"/>
    <mergeCell ref="A34:Z34"/>
    <mergeCell ref="A26:Z26"/>
    <mergeCell ref="B29:Z29"/>
    <mergeCell ref="A20:Z20"/>
    <mergeCell ref="B30:Z30"/>
    <mergeCell ref="A33:Z33"/>
    <mergeCell ref="B31:Z31"/>
    <mergeCell ref="B32:Z32"/>
    <mergeCell ref="A23:Z23"/>
    <mergeCell ref="A25:Z25"/>
    <mergeCell ref="J24:T24"/>
    <mergeCell ref="U24:W24"/>
    <mergeCell ref="X24:Z24"/>
    <mergeCell ref="B24:E24"/>
    <mergeCell ref="G24:I24"/>
    <mergeCell ref="A39:C39"/>
    <mergeCell ref="A40:C40"/>
    <mergeCell ref="A35:H35"/>
    <mergeCell ref="A36:C36"/>
    <mergeCell ref="S43:X43"/>
    <mergeCell ref="J42:R42"/>
    <mergeCell ref="A1:Z10"/>
    <mergeCell ref="A11:Z12"/>
    <mergeCell ref="A27:Z27"/>
    <mergeCell ref="B28:Z28"/>
    <mergeCell ref="A41:C41"/>
    <mergeCell ref="A37:C37"/>
    <mergeCell ref="A38:C38"/>
    <mergeCell ref="A14:Z15"/>
    <mergeCell ref="A13:Z13"/>
    <mergeCell ref="A16:Z17"/>
    <mergeCell ref="A18:Z18"/>
    <mergeCell ref="B19:E19"/>
    <mergeCell ref="J19:T19"/>
    <mergeCell ref="G19:I19"/>
    <mergeCell ref="U19:W19"/>
    <mergeCell ref="X19:Z19"/>
    <mergeCell ref="I35:Z39"/>
    <mergeCell ref="J40:X40"/>
    <mergeCell ref="I88:L88"/>
    <mergeCell ref="A88:D88"/>
    <mergeCell ref="B97:D97"/>
    <mergeCell ref="B95:D95"/>
    <mergeCell ref="B96:D96"/>
    <mergeCell ref="B98:D98"/>
    <mergeCell ref="G88:H88"/>
    <mergeCell ref="G86:H87"/>
    <mergeCell ref="A149:B149"/>
    <mergeCell ref="C149:E149"/>
    <mergeCell ref="B100:D100"/>
    <mergeCell ref="B105:D105"/>
    <mergeCell ref="E104:G104"/>
    <mergeCell ref="E105:G105"/>
    <mergeCell ref="H105:K105"/>
    <mergeCell ref="C115:E115"/>
    <mergeCell ref="F113:I113"/>
    <mergeCell ref="C148:E148"/>
    <mergeCell ref="A148:B148"/>
    <mergeCell ref="A121:Z121"/>
    <mergeCell ref="J129:Z129"/>
    <mergeCell ref="J130:Z130"/>
    <mergeCell ref="V144:V145"/>
    <mergeCell ref="W144:W145"/>
    <mergeCell ref="A150:B150"/>
    <mergeCell ref="C150:E150"/>
    <mergeCell ref="A151:B151"/>
    <mergeCell ref="C151:E151"/>
    <mergeCell ref="A152:B152"/>
    <mergeCell ref="C152:E152"/>
    <mergeCell ref="A153:B153"/>
    <mergeCell ref="C153:E153"/>
    <mergeCell ref="A154:B154"/>
    <mergeCell ref="C154:E154"/>
    <mergeCell ref="A155:B155"/>
    <mergeCell ref="C155:E155"/>
    <mergeCell ref="A156:B156"/>
    <mergeCell ref="C156:E156"/>
    <mergeCell ref="A157:B157"/>
    <mergeCell ref="C157:E157"/>
    <mergeCell ref="A158:B158"/>
    <mergeCell ref="C158:E158"/>
    <mergeCell ref="A159:B159"/>
    <mergeCell ref="C159:E159"/>
    <mergeCell ref="A160:B160"/>
    <mergeCell ref="C160:E160"/>
    <mergeCell ref="A161:B161"/>
    <mergeCell ref="C161:E161"/>
    <mergeCell ref="A162:B162"/>
    <mergeCell ref="C162:E162"/>
    <mergeCell ref="A163:B163"/>
    <mergeCell ref="C163:E163"/>
    <mergeCell ref="A164:B164"/>
    <mergeCell ref="C164:E164"/>
    <mergeCell ref="A165:B165"/>
    <mergeCell ref="C165:E165"/>
    <mergeCell ref="A166:B166"/>
    <mergeCell ref="C166:E166"/>
    <mergeCell ref="A167:B167"/>
    <mergeCell ref="C167:E167"/>
    <mergeCell ref="A168:B168"/>
    <mergeCell ref="C168:E168"/>
    <mergeCell ref="A169:B169"/>
    <mergeCell ref="C169:E169"/>
    <mergeCell ref="A170:B170"/>
    <mergeCell ref="C170:E170"/>
    <mergeCell ref="A171:B171"/>
    <mergeCell ref="C171:E171"/>
    <mergeCell ref="A172:B172"/>
    <mergeCell ref="C172:E172"/>
    <mergeCell ref="A173:B173"/>
    <mergeCell ref="C173:E173"/>
    <mergeCell ref="A174:B174"/>
    <mergeCell ref="C174:E174"/>
    <mergeCell ref="A175:B175"/>
    <mergeCell ref="C175:E175"/>
    <mergeCell ref="A176:B176"/>
    <mergeCell ref="C176:E176"/>
    <mergeCell ref="A177:B177"/>
    <mergeCell ref="C177:E177"/>
    <mergeCell ref="A178:B178"/>
    <mergeCell ref="C178:E178"/>
    <mergeCell ref="A179:B179"/>
    <mergeCell ref="C179:E179"/>
    <mergeCell ref="A180:B180"/>
    <mergeCell ref="C180:E180"/>
    <mergeCell ref="A181:B181"/>
    <mergeCell ref="C181:E181"/>
    <mergeCell ref="A182:B182"/>
    <mergeCell ref="C182:E182"/>
    <mergeCell ref="A183:B183"/>
    <mergeCell ref="C183:E183"/>
    <mergeCell ref="A184:B184"/>
    <mergeCell ref="C184:E184"/>
    <mergeCell ref="A185:B185"/>
    <mergeCell ref="C185:E185"/>
    <mergeCell ref="A186:B186"/>
    <mergeCell ref="C186:E186"/>
    <mergeCell ref="A187:B187"/>
    <mergeCell ref="C187:E187"/>
    <mergeCell ref="A188:B188"/>
    <mergeCell ref="C188:E188"/>
    <mergeCell ref="A189:B189"/>
    <mergeCell ref="C189:E189"/>
    <mergeCell ref="A190:B190"/>
    <mergeCell ref="C190:E190"/>
    <mergeCell ref="A191:B191"/>
    <mergeCell ref="C191:E191"/>
    <mergeCell ref="A192:B192"/>
    <mergeCell ref="C192:E192"/>
    <mergeCell ref="A193:B193"/>
    <mergeCell ref="C193:E193"/>
    <mergeCell ref="A194:B194"/>
    <mergeCell ref="C194:E194"/>
    <mergeCell ref="A195:B195"/>
    <mergeCell ref="C195:E195"/>
    <mergeCell ref="A196:B196"/>
    <mergeCell ref="C196:E196"/>
    <mergeCell ref="A197:B197"/>
    <mergeCell ref="C197:E197"/>
    <mergeCell ref="A198:B198"/>
    <mergeCell ref="C198:E198"/>
    <mergeCell ref="A199:B199"/>
    <mergeCell ref="C199:E199"/>
    <mergeCell ref="A200:B200"/>
    <mergeCell ref="C200:E200"/>
    <mergeCell ref="A201:B201"/>
    <mergeCell ref="C201:E201"/>
    <mergeCell ref="A202:B202"/>
    <mergeCell ref="C202:E202"/>
    <mergeCell ref="A203:B203"/>
    <mergeCell ref="C203:E203"/>
    <mergeCell ref="A204:B204"/>
    <mergeCell ref="C204:E204"/>
    <mergeCell ref="A205:B205"/>
    <mergeCell ref="C205:E205"/>
    <mergeCell ref="A206:B206"/>
    <mergeCell ref="C206:E206"/>
    <mergeCell ref="A207:B207"/>
    <mergeCell ref="C207:E207"/>
    <mergeCell ref="A208:B208"/>
    <mergeCell ref="C208:E208"/>
    <mergeCell ref="A209:B209"/>
    <mergeCell ref="C209:E209"/>
    <mergeCell ref="A210:B210"/>
    <mergeCell ref="C210:E210"/>
    <mergeCell ref="A211:B211"/>
    <mergeCell ref="C211:E211"/>
    <mergeCell ref="A212:B212"/>
    <mergeCell ref="C212:E212"/>
    <mergeCell ref="A213:B213"/>
    <mergeCell ref="C213:E213"/>
    <mergeCell ref="A214:B214"/>
    <mergeCell ref="C214:E214"/>
    <mergeCell ref="A215:B215"/>
    <mergeCell ref="C215:E215"/>
    <mergeCell ref="A216:B216"/>
    <mergeCell ref="C216:E216"/>
    <mergeCell ref="A217:B217"/>
    <mergeCell ref="C217:E217"/>
    <mergeCell ref="A218:B218"/>
    <mergeCell ref="C218:E218"/>
    <mergeCell ref="A219:B219"/>
    <mergeCell ref="C219:E219"/>
    <mergeCell ref="A220:B220"/>
    <mergeCell ref="C220:E220"/>
    <mergeCell ref="A221:B221"/>
    <mergeCell ref="C221:E221"/>
    <mergeCell ref="A222:B222"/>
    <mergeCell ref="C222:E222"/>
    <mergeCell ref="A223:B223"/>
    <mergeCell ref="C223:E223"/>
    <mergeCell ref="A224:B224"/>
    <mergeCell ref="C224:E224"/>
    <mergeCell ref="A225:B225"/>
    <mergeCell ref="C225:E225"/>
    <mergeCell ref="A226:B226"/>
    <mergeCell ref="C226:E226"/>
    <mergeCell ref="A227:B227"/>
    <mergeCell ref="C227:E227"/>
    <mergeCell ref="A228:B228"/>
    <mergeCell ref="C228:E228"/>
    <mergeCell ref="A229:B229"/>
    <mergeCell ref="C229:E229"/>
    <mergeCell ref="A230:B230"/>
    <mergeCell ref="C230:E230"/>
    <mergeCell ref="A231:B231"/>
    <mergeCell ref="C231:E231"/>
    <mergeCell ref="A232:B232"/>
    <mergeCell ref="C232:E232"/>
    <mergeCell ref="A233:B233"/>
    <mergeCell ref="C233:E233"/>
    <mergeCell ref="A234:B234"/>
    <mergeCell ref="C234:E234"/>
    <mergeCell ref="A240:B240"/>
    <mergeCell ref="C240:E240"/>
    <mergeCell ref="A241:B241"/>
    <mergeCell ref="C241:E241"/>
    <mergeCell ref="A244:B244"/>
    <mergeCell ref="C244:E244"/>
    <mergeCell ref="A245:B245"/>
    <mergeCell ref="C245:E245"/>
    <mergeCell ref="A235:B235"/>
    <mergeCell ref="C235:E235"/>
    <mergeCell ref="A236:B236"/>
    <mergeCell ref="C236:E236"/>
    <mergeCell ref="A237:B237"/>
    <mergeCell ref="C237:E237"/>
    <mergeCell ref="A238:B238"/>
    <mergeCell ref="C238:E238"/>
    <mergeCell ref="A239:B239"/>
    <mergeCell ref="C239:E239"/>
    <mergeCell ref="A242:B242"/>
    <mergeCell ref="C242:E242"/>
    <mergeCell ref="A243:B243"/>
    <mergeCell ref="C243:E243"/>
  </mergeCells>
  <dataValidations count="2">
    <dataValidation type="list" allowBlank="1" showErrorMessage="1" sqref="F19 S42 D42:H43" xr:uid="{00000000-0002-0000-1400-000000000000}">
      <formula1>"Yes,No"</formula1>
    </dataValidation>
    <dataValidation type="list" allowBlank="1" showErrorMessage="1" sqref="X56:X60" xr:uid="{00000000-0002-0000-14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65" r:id="rId4" name="Check Box 29">
              <controlPr defaultSize="0" autoFill="0" autoLine="0" autoPict="0">
                <anchor moveWithCells="1">
                  <from>
                    <xdr:col>23</xdr:col>
                    <xdr:colOff>7620</xdr:colOff>
                    <xdr:row>74</xdr:row>
                    <xdr:rowOff>0</xdr:rowOff>
                  </from>
                  <to>
                    <xdr:col>25</xdr:col>
                    <xdr:colOff>274320</xdr:colOff>
                    <xdr:row>77</xdr:row>
                    <xdr:rowOff>7620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66FF"/>
  </sheetPr>
  <dimension ref="A1:Z978"/>
  <sheetViews>
    <sheetView view="pageBreakPreview" zoomScaleNormal="100" zoomScaleSheetLayoutView="100" workbookViewId="0">
      <selection activeCell="A14" sqref="A14:Z15"/>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512" t="s">
        <v>282</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7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7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75" customHeight="1" x14ac:dyDescent="0.3">
      <c r="A83" s="66" t="s">
        <v>283</v>
      </c>
      <c r="B83" s="91">
        <f>E106</f>
        <v>0</v>
      </c>
      <c r="C83" s="91">
        <f>H106</f>
        <v>0</v>
      </c>
      <c r="D83" s="91">
        <f>L106</f>
        <v>0</v>
      </c>
      <c r="E83" s="285"/>
      <c r="F83" s="91">
        <f>J118</f>
        <v>0</v>
      </c>
      <c r="G83" s="90">
        <f>SUM(G146:G348)</f>
        <v>0</v>
      </c>
      <c r="H83" s="90">
        <f>SUM(H146:H348)</f>
        <v>0</v>
      </c>
      <c r="I83" s="90">
        <f>SUM(I146:I348)</f>
        <v>0</v>
      </c>
      <c r="J83" s="89">
        <f t="shared" ref="J83:Z83" si="0">COUNTIF(J146:J348,"x")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B83+January!B84</f>
        <v>0</v>
      </c>
      <c r="C84" s="92">
        <f>C83+January!C84</f>
        <v>0</v>
      </c>
      <c r="D84" s="92">
        <f>D83+January!D84</f>
        <v>0</v>
      </c>
      <c r="E84" s="286"/>
      <c r="F84" s="92">
        <f>F83+January!F84</f>
        <v>0</v>
      </c>
      <c r="G84" s="93">
        <f>G83+January!G84</f>
        <v>0</v>
      </c>
      <c r="H84" s="93">
        <f>H83+January!H84</f>
        <v>0</v>
      </c>
      <c r="I84" s="93">
        <f>I83+January!I84</f>
        <v>0</v>
      </c>
      <c r="J84" s="94">
        <f>J83+January!J84</f>
        <v>0</v>
      </c>
      <c r="K84" s="94">
        <f>K83+January!K84</f>
        <v>0</v>
      </c>
      <c r="L84" s="94">
        <f>L83+January!L84</f>
        <v>0</v>
      </c>
      <c r="M84" s="94">
        <f>M83+January!M84</f>
        <v>0</v>
      </c>
      <c r="N84" s="94">
        <f>N83+January!N84</f>
        <v>0</v>
      </c>
      <c r="O84" s="94">
        <f>O83+January!O84</f>
        <v>0</v>
      </c>
      <c r="P84" s="94">
        <f>P83+January!P84</f>
        <v>0</v>
      </c>
      <c r="Q84" s="94">
        <f>Q83+January!Q84</f>
        <v>0</v>
      </c>
      <c r="R84" s="94">
        <f>R83+January!R84</f>
        <v>0</v>
      </c>
      <c r="S84" s="94">
        <f>S83+January!S84</f>
        <v>0</v>
      </c>
      <c r="T84" s="94">
        <f>T83+January!T84</f>
        <v>0</v>
      </c>
      <c r="U84" s="94">
        <f>U83+January!U84</f>
        <v>0</v>
      </c>
      <c r="V84" s="94">
        <f>V83+January!V84</f>
        <v>0</v>
      </c>
      <c r="W84" s="94">
        <f>W83+January!W84</f>
        <v>0</v>
      </c>
      <c r="X84" s="94">
        <f>X83+January!X84</f>
        <v>0</v>
      </c>
      <c r="Y84" s="94">
        <f>Y83+January!Y84</f>
        <v>0</v>
      </c>
      <c r="Z84" s="94">
        <f>Z83+January!Z84</f>
        <v>0</v>
      </c>
    </row>
    <row r="85" spans="1:26" ht="18"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284</v>
      </c>
      <c r="J86" s="134"/>
      <c r="K86" s="134"/>
      <c r="L86" s="265"/>
      <c r="M86" s="433" t="s">
        <v>202</v>
      </c>
      <c r="N86" s="134"/>
      <c r="O86" s="134"/>
      <c r="P86" s="134"/>
      <c r="Q86" s="134"/>
      <c r="R86" s="265"/>
      <c r="S86" s="450" t="s">
        <v>203</v>
      </c>
      <c r="T86" s="134"/>
      <c r="U86" s="134"/>
      <c r="V86" s="265"/>
      <c r="W86" s="450" t="s">
        <v>204</v>
      </c>
      <c r="X86" s="134"/>
      <c r="Y86" s="134"/>
      <c r="Z86" s="265"/>
    </row>
    <row r="87" spans="1:26" ht="15.7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7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7.2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7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7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8"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8"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285</v>
      </c>
      <c r="F95" s="272"/>
      <c r="G95" s="269"/>
      <c r="H95" s="454" t="s">
        <v>341</v>
      </c>
      <c r="I95" s="272"/>
      <c r="J95" s="272"/>
      <c r="K95" s="269"/>
      <c r="L95" s="452" t="s">
        <v>286</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7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5.75"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E106+January!E107</f>
        <v>0</v>
      </c>
      <c r="F107" s="312"/>
      <c r="G107" s="310"/>
      <c r="H107" s="322">
        <f>H106+January!H107</f>
        <v>0</v>
      </c>
      <c r="I107" s="312"/>
      <c r="J107" s="312"/>
      <c r="K107" s="310"/>
      <c r="L107" s="322">
        <f>L106+January!L107</f>
        <v>0</v>
      </c>
      <c r="M107" s="312"/>
      <c r="N107" s="312"/>
      <c r="O107" s="312"/>
      <c r="P107" s="312"/>
      <c r="Q107" s="310"/>
      <c r="R107" s="266"/>
      <c r="S107" s="274"/>
      <c r="T107" s="274"/>
      <c r="U107" s="274"/>
      <c r="V107" s="274"/>
      <c r="W107" s="267"/>
      <c r="X107" s="322">
        <f>SUM(E107:W107)</f>
        <v>0</v>
      </c>
      <c r="Y107" s="312"/>
      <c r="Z107" s="310"/>
    </row>
    <row r="108" spans="1:26" ht="17.2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7.2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7.2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7.2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7.2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7.2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J118+January!J119</f>
        <v>0</v>
      </c>
      <c r="K119" s="312"/>
      <c r="L119" s="312"/>
      <c r="M119" s="312"/>
      <c r="N119" s="312"/>
      <c r="O119" s="312"/>
      <c r="P119" s="312"/>
      <c r="Q119" s="312"/>
      <c r="R119" s="312"/>
      <c r="S119" s="312"/>
      <c r="T119" s="312"/>
      <c r="U119" s="312"/>
      <c r="V119" s="312"/>
      <c r="W119" s="312"/>
      <c r="X119" s="312"/>
      <c r="Y119" s="312"/>
      <c r="Z119" s="310"/>
    </row>
    <row r="120" spans="1:26" ht="17.2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8"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J135+January!J136</f>
        <v>0</v>
      </c>
      <c r="K136" s="312"/>
      <c r="L136" s="312"/>
      <c r="M136" s="312"/>
      <c r="N136" s="312"/>
      <c r="O136" s="312"/>
      <c r="P136" s="312"/>
      <c r="Q136" s="312"/>
      <c r="R136" s="312"/>
      <c r="S136" s="312"/>
      <c r="T136" s="312"/>
      <c r="U136" s="312"/>
      <c r="V136" s="312"/>
      <c r="W136" s="312"/>
      <c r="X136" s="312"/>
      <c r="Y136" s="312"/>
      <c r="Z136" s="310"/>
    </row>
    <row r="137" spans="1:26" ht="17.2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7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7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7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13"/>
      <c r="B146" s="269"/>
      <c r="C146" s="289"/>
      <c r="D146" s="272"/>
      <c r="E146" s="269"/>
      <c r="F146" s="78"/>
      <c r="G146" s="79"/>
      <c r="H146" s="80"/>
      <c r="I146" s="81"/>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15.6" x14ac:dyDescent="0.3"/>
    <row r="247" spans="1:26" ht="15.6" x14ac:dyDescent="0.3"/>
    <row r="248" spans="1:26" ht="15.6" x14ac:dyDescent="0.3"/>
    <row r="249" spans="1:26" ht="15.6" x14ac:dyDescent="0.3"/>
    <row r="250" spans="1:26" ht="15.6" x14ac:dyDescent="0.3"/>
    <row r="251" spans="1:26" ht="15.6" x14ac:dyDescent="0.3"/>
    <row r="252" spans="1:26" ht="15.6" x14ac:dyDescent="0.3"/>
    <row r="253" spans="1:26" ht="15.6" x14ac:dyDescent="0.3"/>
    <row r="254" spans="1:26" ht="15.6" x14ac:dyDescent="0.3"/>
    <row r="255" spans="1:26" ht="15.6" x14ac:dyDescent="0.3"/>
    <row r="256" spans="1:26" ht="15.6" x14ac:dyDescent="0.3"/>
    <row r="257" ht="15.6" x14ac:dyDescent="0.3"/>
    <row r="258" ht="15.6" x14ac:dyDescent="0.3"/>
    <row r="259" ht="15.6" x14ac:dyDescent="0.3"/>
    <row r="260" ht="15.6" x14ac:dyDescent="0.3"/>
    <row r="261" ht="15.6" x14ac:dyDescent="0.3"/>
    <row r="262" ht="15.6" x14ac:dyDescent="0.3"/>
    <row r="263" ht="15.6" x14ac:dyDescent="0.3"/>
    <row r="264" ht="15.6" x14ac:dyDescent="0.3"/>
    <row r="265" ht="15.6" x14ac:dyDescent="0.3"/>
    <row r="266" ht="15.6" x14ac:dyDescent="0.3"/>
    <row r="267" ht="15.6" x14ac:dyDescent="0.3"/>
    <row r="268" ht="15.6" x14ac:dyDescent="0.3"/>
    <row r="269" ht="15.6" x14ac:dyDescent="0.3"/>
    <row r="270" ht="15.6" x14ac:dyDescent="0.3"/>
    <row r="271" ht="15.6" x14ac:dyDescent="0.3"/>
    <row r="272" ht="15.6" x14ac:dyDescent="0.3"/>
    <row r="273" ht="15.6" x14ac:dyDescent="0.3"/>
    <row r="274" ht="15.6" x14ac:dyDescent="0.3"/>
    <row r="275" ht="15.6" x14ac:dyDescent="0.3"/>
    <row r="276" ht="15.6" x14ac:dyDescent="0.3"/>
    <row r="277" ht="15.6" x14ac:dyDescent="0.3"/>
    <row r="278" ht="15.6" x14ac:dyDescent="0.3"/>
    <row r="279" ht="15.6" x14ac:dyDescent="0.3"/>
    <row r="280" ht="15.6" x14ac:dyDescent="0.3"/>
    <row r="281" ht="15.6" x14ac:dyDescent="0.3"/>
    <row r="282" ht="15.6" x14ac:dyDescent="0.3"/>
    <row r="283" ht="15.6" x14ac:dyDescent="0.3"/>
    <row r="284" ht="15.6" x14ac:dyDescent="0.3"/>
    <row r="285" ht="15.6" x14ac:dyDescent="0.3"/>
    <row r="286" ht="15.6" x14ac:dyDescent="0.3"/>
    <row r="287" ht="15.6" x14ac:dyDescent="0.3"/>
    <row r="288"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row r="297" ht="15.6" x14ac:dyDescent="0.3"/>
    <row r="298" ht="15.6" x14ac:dyDescent="0.3"/>
    <row r="299" ht="15.6" x14ac:dyDescent="0.3"/>
    <row r="300" ht="15.6" x14ac:dyDescent="0.3"/>
    <row r="301" ht="15.6" x14ac:dyDescent="0.3"/>
    <row r="302" ht="15.6" x14ac:dyDescent="0.3"/>
    <row r="303" ht="15.6" x14ac:dyDescent="0.3"/>
    <row r="304"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row r="313" ht="15.6" x14ac:dyDescent="0.3"/>
    <row r="314" ht="15.6" x14ac:dyDescent="0.3"/>
    <row r="315" ht="15.6" x14ac:dyDescent="0.3"/>
    <row r="316" ht="15.6" x14ac:dyDescent="0.3"/>
    <row r="317" ht="15.6" x14ac:dyDescent="0.3"/>
    <row r="318" ht="15.6" x14ac:dyDescent="0.3"/>
    <row r="319" ht="15.6" x14ac:dyDescent="0.3"/>
    <row r="320" ht="15.6" x14ac:dyDescent="0.3"/>
    <row r="321" ht="15.6" x14ac:dyDescent="0.3"/>
    <row r="322" ht="15.6" x14ac:dyDescent="0.3"/>
    <row r="323" ht="15.6" x14ac:dyDescent="0.3"/>
    <row r="324" ht="15.6" x14ac:dyDescent="0.3"/>
    <row r="325" ht="15.6" x14ac:dyDescent="0.3"/>
    <row r="326" ht="15.6" x14ac:dyDescent="0.3"/>
    <row r="327" ht="15.6" x14ac:dyDescent="0.3"/>
    <row r="328" ht="15.6" x14ac:dyDescent="0.3"/>
    <row r="329" ht="15.6" x14ac:dyDescent="0.3"/>
    <row r="330" ht="15.6" x14ac:dyDescent="0.3"/>
    <row r="331" ht="15.6" x14ac:dyDescent="0.3"/>
    <row r="332" ht="15.6" x14ac:dyDescent="0.3"/>
    <row r="333" ht="15.6" x14ac:dyDescent="0.3"/>
    <row r="334" ht="15.6" x14ac:dyDescent="0.3"/>
    <row r="335" ht="15.6" x14ac:dyDescent="0.3"/>
    <row r="336" ht="15.6" x14ac:dyDescent="0.3"/>
    <row r="337" ht="15.6" x14ac:dyDescent="0.3"/>
    <row r="338" ht="15.6" x14ac:dyDescent="0.3"/>
    <row r="339" ht="15.6" x14ac:dyDescent="0.3"/>
    <row r="340" ht="15.6" x14ac:dyDescent="0.3"/>
    <row r="341" ht="15.6" x14ac:dyDescent="0.3"/>
    <row r="342" ht="15.6" x14ac:dyDescent="0.3"/>
    <row r="343" ht="15.6" x14ac:dyDescent="0.3"/>
    <row r="344" ht="15.6" x14ac:dyDescent="0.3"/>
    <row r="345" ht="15.6" x14ac:dyDescent="0.3"/>
    <row r="346" ht="15.6" x14ac:dyDescent="0.3"/>
    <row r="347" ht="15.6" x14ac:dyDescent="0.3"/>
    <row r="348" ht="15.6" x14ac:dyDescent="0.3"/>
    <row r="349" ht="15.6" x14ac:dyDescent="0.3"/>
    <row r="350" ht="15.6" x14ac:dyDescent="0.3"/>
    <row r="351" ht="15.6" x14ac:dyDescent="0.3"/>
    <row r="352" ht="15.6" x14ac:dyDescent="0.3"/>
    <row r="353" ht="15.6" x14ac:dyDescent="0.3"/>
    <row r="354" ht="15.6" x14ac:dyDescent="0.3"/>
    <row r="355" ht="15.6" x14ac:dyDescent="0.3"/>
    <row r="356" ht="15.6" x14ac:dyDescent="0.3"/>
    <row r="357" ht="15.6" x14ac:dyDescent="0.3"/>
    <row r="358" ht="15.6" x14ac:dyDescent="0.3"/>
    <row r="359" ht="15.6" x14ac:dyDescent="0.3"/>
    <row r="360" ht="15.6" x14ac:dyDescent="0.3"/>
    <row r="361" ht="15.6" x14ac:dyDescent="0.3"/>
    <row r="362" ht="15.6" x14ac:dyDescent="0.3"/>
    <row r="363" ht="15.6" x14ac:dyDescent="0.3"/>
    <row r="364" ht="15.6" x14ac:dyDescent="0.3"/>
    <row r="365" ht="15.6" x14ac:dyDescent="0.3"/>
    <row r="366" ht="15.6" x14ac:dyDescent="0.3"/>
    <row r="367" ht="15.6" x14ac:dyDescent="0.3"/>
    <row r="368" ht="15.6" x14ac:dyDescent="0.3"/>
    <row r="369" ht="15.6" x14ac:dyDescent="0.3"/>
    <row r="370" ht="15.6" x14ac:dyDescent="0.3"/>
    <row r="371" ht="15.6" x14ac:dyDescent="0.3"/>
    <row r="372" ht="15.6" x14ac:dyDescent="0.3"/>
    <row r="373" ht="15.6" x14ac:dyDescent="0.3"/>
    <row r="374" ht="15.6" x14ac:dyDescent="0.3"/>
    <row r="375" ht="15.6" x14ac:dyDescent="0.3"/>
    <row r="376" ht="15.6" x14ac:dyDescent="0.3"/>
    <row r="377" ht="15.6" x14ac:dyDescent="0.3"/>
    <row r="378" ht="15.6" x14ac:dyDescent="0.3"/>
    <row r="379" ht="15.6" x14ac:dyDescent="0.3"/>
    <row r="380" ht="15.6" x14ac:dyDescent="0.3"/>
    <row r="381" ht="15.6" x14ac:dyDescent="0.3"/>
    <row r="382" ht="15.6" x14ac:dyDescent="0.3"/>
    <row r="383" ht="15.6" x14ac:dyDescent="0.3"/>
    <row r="384" ht="15.6" x14ac:dyDescent="0.3"/>
    <row r="385" ht="15.6" x14ac:dyDescent="0.3"/>
    <row r="386" ht="15.6" x14ac:dyDescent="0.3"/>
    <row r="387" ht="15.6" x14ac:dyDescent="0.3"/>
    <row r="388" ht="15.6" x14ac:dyDescent="0.3"/>
    <row r="389" ht="15.6" x14ac:dyDescent="0.3"/>
    <row r="390" ht="15.6" x14ac:dyDescent="0.3"/>
    <row r="391" ht="15.6" x14ac:dyDescent="0.3"/>
    <row r="392" ht="15.6" x14ac:dyDescent="0.3"/>
    <row r="393" ht="15.6" x14ac:dyDescent="0.3"/>
    <row r="394" ht="15.6" x14ac:dyDescent="0.3"/>
    <row r="395" ht="15.6" x14ac:dyDescent="0.3"/>
    <row r="396" ht="15.6" x14ac:dyDescent="0.3"/>
    <row r="397" ht="15.6" x14ac:dyDescent="0.3"/>
    <row r="398" ht="15.6" x14ac:dyDescent="0.3"/>
    <row r="399" ht="15.6" x14ac:dyDescent="0.3"/>
    <row r="400" ht="15.6" x14ac:dyDescent="0.3"/>
    <row r="401" ht="15.6" x14ac:dyDescent="0.3"/>
    <row r="402" ht="15.6" x14ac:dyDescent="0.3"/>
    <row r="403" ht="15.6" x14ac:dyDescent="0.3"/>
    <row r="404" ht="15.6" x14ac:dyDescent="0.3"/>
    <row r="405" ht="15.6" x14ac:dyDescent="0.3"/>
    <row r="406" ht="15.6" x14ac:dyDescent="0.3"/>
    <row r="407" ht="15.6" x14ac:dyDescent="0.3"/>
    <row r="408" ht="15.6" x14ac:dyDescent="0.3"/>
    <row r="409" ht="15.6" x14ac:dyDescent="0.3"/>
    <row r="410" ht="15.6" x14ac:dyDescent="0.3"/>
    <row r="411" ht="15.6" x14ac:dyDescent="0.3"/>
    <row r="412" ht="15.6" x14ac:dyDescent="0.3"/>
    <row r="413" ht="15.6" x14ac:dyDescent="0.3"/>
    <row r="414" ht="15.6" x14ac:dyDescent="0.3"/>
    <row r="415" ht="15.6" x14ac:dyDescent="0.3"/>
    <row r="416" ht="15.6" x14ac:dyDescent="0.3"/>
    <row r="417" ht="15.6" x14ac:dyDescent="0.3"/>
    <row r="418" ht="15.6" x14ac:dyDescent="0.3"/>
    <row r="419" ht="15.6" x14ac:dyDescent="0.3"/>
    <row r="420" ht="15.6" x14ac:dyDescent="0.3"/>
    <row r="421" ht="15.6" x14ac:dyDescent="0.3"/>
    <row r="422" ht="15.6" x14ac:dyDescent="0.3"/>
    <row r="423" ht="15.6" x14ac:dyDescent="0.3"/>
    <row r="424" ht="15.6" x14ac:dyDescent="0.3"/>
    <row r="425" ht="15.6" x14ac:dyDescent="0.3"/>
    <row r="426" ht="15.6" x14ac:dyDescent="0.3"/>
    <row r="427" ht="15.6" x14ac:dyDescent="0.3"/>
    <row r="428" ht="15.6" x14ac:dyDescent="0.3"/>
    <row r="429" ht="15.6" x14ac:dyDescent="0.3"/>
    <row r="430" ht="15.6" x14ac:dyDescent="0.3"/>
    <row r="431" ht="15.6" x14ac:dyDescent="0.3"/>
    <row r="432" ht="15.6" x14ac:dyDescent="0.3"/>
    <row r="433" ht="15.6" x14ac:dyDescent="0.3"/>
    <row r="434" ht="15.6" x14ac:dyDescent="0.3"/>
    <row r="435" ht="15.6" x14ac:dyDescent="0.3"/>
    <row r="436" ht="15.6" x14ac:dyDescent="0.3"/>
    <row r="437" ht="15.6" x14ac:dyDescent="0.3"/>
    <row r="438" ht="15.6" x14ac:dyDescent="0.3"/>
    <row r="439" ht="15.6" x14ac:dyDescent="0.3"/>
    <row r="440" ht="15.6" x14ac:dyDescent="0.3"/>
    <row r="441" ht="15.6" x14ac:dyDescent="0.3"/>
    <row r="442" ht="15.6" x14ac:dyDescent="0.3"/>
    <row r="443" ht="15.6" x14ac:dyDescent="0.3"/>
    <row r="444" ht="15.6" x14ac:dyDescent="0.3"/>
    <row r="445" ht="15.6" x14ac:dyDescent="0.3"/>
    <row r="446" ht="15.6" x14ac:dyDescent="0.3"/>
    <row r="447" ht="15.6" x14ac:dyDescent="0.3"/>
    <row r="448" ht="15.6" x14ac:dyDescent="0.3"/>
    <row r="449" ht="15.6" x14ac:dyDescent="0.3"/>
    <row r="450" ht="15.6" x14ac:dyDescent="0.3"/>
    <row r="451" ht="15.6" x14ac:dyDescent="0.3"/>
    <row r="452" ht="15.6" x14ac:dyDescent="0.3"/>
    <row r="453" ht="15.6" x14ac:dyDescent="0.3"/>
    <row r="454" ht="15.6" x14ac:dyDescent="0.3"/>
    <row r="455" ht="15.6" x14ac:dyDescent="0.3"/>
    <row r="456" ht="15.6" x14ac:dyDescent="0.3"/>
    <row r="457" ht="15.6" x14ac:dyDescent="0.3"/>
    <row r="458" ht="15.6" x14ac:dyDescent="0.3"/>
    <row r="459" ht="15.6" x14ac:dyDescent="0.3"/>
    <row r="460" ht="15.6" x14ac:dyDescent="0.3"/>
    <row r="461" ht="15.6" x14ac:dyDescent="0.3"/>
    <row r="462" ht="15.6" x14ac:dyDescent="0.3"/>
    <row r="463" ht="15.6" x14ac:dyDescent="0.3"/>
    <row r="464" ht="15.6" x14ac:dyDescent="0.3"/>
    <row r="465" ht="15.6" x14ac:dyDescent="0.3"/>
    <row r="466" ht="15.6" x14ac:dyDescent="0.3"/>
    <row r="467" ht="15.6" x14ac:dyDescent="0.3"/>
    <row r="468" ht="15.6" x14ac:dyDescent="0.3"/>
    <row r="469" ht="15.6" x14ac:dyDescent="0.3"/>
    <row r="470" ht="15.6" x14ac:dyDescent="0.3"/>
    <row r="471" ht="15.6" x14ac:dyDescent="0.3"/>
    <row r="472" ht="15.6" x14ac:dyDescent="0.3"/>
    <row r="473" ht="15.6" x14ac:dyDescent="0.3"/>
    <row r="474" ht="15.6" x14ac:dyDescent="0.3"/>
    <row r="475" ht="15.6" x14ac:dyDescent="0.3"/>
    <row r="476" ht="15.6" x14ac:dyDescent="0.3"/>
    <row r="477" ht="15.6" x14ac:dyDescent="0.3"/>
    <row r="478" ht="15.6" x14ac:dyDescent="0.3"/>
    <row r="479" ht="15.6" x14ac:dyDescent="0.3"/>
    <row r="480" ht="15.6" x14ac:dyDescent="0.3"/>
    <row r="481" ht="15.6" x14ac:dyDescent="0.3"/>
    <row r="482" ht="15.6" x14ac:dyDescent="0.3"/>
    <row r="483" ht="15.6" x14ac:dyDescent="0.3"/>
    <row r="484" ht="15.6" x14ac:dyDescent="0.3"/>
    <row r="485" ht="15.6" x14ac:dyDescent="0.3"/>
    <row r="486" ht="15.6" x14ac:dyDescent="0.3"/>
    <row r="487" ht="15.6" x14ac:dyDescent="0.3"/>
    <row r="488" ht="15.6" x14ac:dyDescent="0.3"/>
    <row r="489" ht="15.6" x14ac:dyDescent="0.3"/>
    <row r="490" ht="15.6" x14ac:dyDescent="0.3"/>
    <row r="491" ht="15.6" x14ac:dyDescent="0.3"/>
    <row r="492" ht="15.6" x14ac:dyDescent="0.3"/>
    <row r="493" ht="15.6" x14ac:dyDescent="0.3"/>
    <row r="494" ht="15.6" x14ac:dyDescent="0.3"/>
    <row r="495" ht="15.6" x14ac:dyDescent="0.3"/>
    <row r="496" ht="15.6" x14ac:dyDescent="0.3"/>
    <row r="497" ht="15.6" x14ac:dyDescent="0.3"/>
    <row r="498" ht="15.6" x14ac:dyDescent="0.3"/>
    <row r="499" ht="15.6" x14ac:dyDescent="0.3"/>
    <row r="500" ht="15.6" x14ac:dyDescent="0.3"/>
    <row r="501" ht="15.6" x14ac:dyDescent="0.3"/>
    <row r="502" ht="15.6" x14ac:dyDescent="0.3"/>
    <row r="503" ht="15.6" x14ac:dyDescent="0.3"/>
    <row r="504" ht="15.6" x14ac:dyDescent="0.3"/>
    <row r="505" ht="15.6" x14ac:dyDescent="0.3"/>
    <row r="506" ht="15.6" x14ac:dyDescent="0.3"/>
    <row r="507" ht="15.6" x14ac:dyDescent="0.3"/>
    <row r="508" ht="15.6" x14ac:dyDescent="0.3"/>
    <row r="509" ht="15.6" x14ac:dyDescent="0.3"/>
    <row r="510" ht="15.6" x14ac:dyDescent="0.3"/>
    <row r="511" ht="15.6" x14ac:dyDescent="0.3"/>
    <row r="512" ht="15.6" x14ac:dyDescent="0.3"/>
    <row r="513" ht="15.6" x14ac:dyDescent="0.3"/>
    <row r="514" ht="15.6" x14ac:dyDescent="0.3"/>
    <row r="515" ht="15.6" x14ac:dyDescent="0.3"/>
    <row r="516" ht="15.6" x14ac:dyDescent="0.3"/>
    <row r="517" ht="15.6" x14ac:dyDescent="0.3"/>
    <row r="518" ht="15.6" x14ac:dyDescent="0.3"/>
    <row r="519" ht="15.6" x14ac:dyDescent="0.3"/>
    <row r="520" ht="15.6" x14ac:dyDescent="0.3"/>
    <row r="521" ht="15.6" x14ac:dyDescent="0.3"/>
    <row r="522" ht="15.6" x14ac:dyDescent="0.3"/>
    <row r="523" ht="15.6" x14ac:dyDescent="0.3"/>
    <row r="524" ht="15.6" x14ac:dyDescent="0.3"/>
    <row r="525" ht="15.6" x14ac:dyDescent="0.3"/>
    <row r="526" ht="15.6" x14ac:dyDescent="0.3"/>
    <row r="527" ht="15.6" x14ac:dyDescent="0.3"/>
    <row r="528" ht="15.6" x14ac:dyDescent="0.3"/>
    <row r="529" ht="15.6" x14ac:dyDescent="0.3"/>
    <row r="530" ht="15.6" x14ac:dyDescent="0.3"/>
    <row r="531" ht="15.6" x14ac:dyDescent="0.3"/>
    <row r="532" ht="15.6" x14ac:dyDescent="0.3"/>
    <row r="533" ht="15.6" x14ac:dyDescent="0.3"/>
    <row r="534" ht="15.6" x14ac:dyDescent="0.3"/>
    <row r="535" ht="15.6" x14ac:dyDescent="0.3"/>
    <row r="536" ht="15.6" x14ac:dyDescent="0.3"/>
    <row r="537" ht="15.6" x14ac:dyDescent="0.3"/>
    <row r="538" ht="15.6" x14ac:dyDescent="0.3"/>
    <row r="539" ht="15.6" x14ac:dyDescent="0.3"/>
    <row r="540" ht="15.6" x14ac:dyDescent="0.3"/>
    <row r="541" ht="15.6" x14ac:dyDescent="0.3"/>
    <row r="542" ht="15.6" x14ac:dyDescent="0.3"/>
    <row r="543" ht="15.6" x14ac:dyDescent="0.3"/>
    <row r="544" ht="15.6" x14ac:dyDescent="0.3"/>
    <row r="545" ht="15.6" x14ac:dyDescent="0.3"/>
    <row r="546" ht="15.6" x14ac:dyDescent="0.3"/>
    <row r="547" ht="15.6" x14ac:dyDescent="0.3"/>
    <row r="548" ht="15.6" x14ac:dyDescent="0.3"/>
    <row r="549" ht="15.6" x14ac:dyDescent="0.3"/>
    <row r="550" ht="15.6" x14ac:dyDescent="0.3"/>
    <row r="551" ht="15.6" x14ac:dyDescent="0.3"/>
    <row r="552" ht="15.6" x14ac:dyDescent="0.3"/>
    <row r="553" ht="15.6" x14ac:dyDescent="0.3"/>
    <row r="554" ht="15.6" x14ac:dyDescent="0.3"/>
    <row r="555" ht="15.6" x14ac:dyDescent="0.3"/>
    <row r="556" ht="15.6" x14ac:dyDescent="0.3"/>
    <row r="557" ht="15.6" x14ac:dyDescent="0.3"/>
    <row r="558" ht="15.6" x14ac:dyDescent="0.3"/>
    <row r="559" ht="15.6" x14ac:dyDescent="0.3"/>
    <row r="560" ht="15.6" x14ac:dyDescent="0.3"/>
    <row r="561" ht="15.6" x14ac:dyDescent="0.3"/>
    <row r="562" ht="15.6" x14ac:dyDescent="0.3"/>
    <row r="563" ht="15.6" x14ac:dyDescent="0.3"/>
    <row r="564" ht="15.6" x14ac:dyDescent="0.3"/>
    <row r="565" ht="15.6" x14ac:dyDescent="0.3"/>
    <row r="566" ht="15.6" x14ac:dyDescent="0.3"/>
    <row r="567" ht="15.6" x14ac:dyDescent="0.3"/>
    <row r="568" ht="15.6" x14ac:dyDescent="0.3"/>
    <row r="569" ht="15.6" x14ac:dyDescent="0.3"/>
    <row r="570" ht="15.6" x14ac:dyDescent="0.3"/>
    <row r="571" ht="15.6" x14ac:dyDescent="0.3"/>
    <row r="572" ht="15.6" x14ac:dyDescent="0.3"/>
    <row r="573" ht="15.6" x14ac:dyDescent="0.3"/>
    <row r="574" ht="15.6" x14ac:dyDescent="0.3"/>
    <row r="575" ht="15.6" x14ac:dyDescent="0.3"/>
    <row r="576" ht="15.6" x14ac:dyDescent="0.3"/>
    <row r="577" ht="15.6" x14ac:dyDescent="0.3"/>
    <row r="578" ht="15.6" x14ac:dyDescent="0.3"/>
    <row r="579" ht="15.6" x14ac:dyDescent="0.3"/>
    <row r="580" ht="15.6" x14ac:dyDescent="0.3"/>
    <row r="581" ht="15.6" x14ac:dyDescent="0.3"/>
    <row r="582" ht="15.6" x14ac:dyDescent="0.3"/>
    <row r="583" ht="15.6" x14ac:dyDescent="0.3"/>
    <row r="584" ht="15.6" x14ac:dyDescent="0.3"/>
    <row r="585" ht="15.6" x14ac:dyDescent="0.3"/>
    <row r="586" ht="15.6" x14ac:dyDescent="0.3"/>
    <row r="587" ht="15.6" x14ac:dyDescent="0.3"/>
    <row r="588" ht="15.6" x14ac:dyDescent="0.3"/>
    <row r="589" ht="15.6" x14ac:dyDescent="0.3"/>
    <row r="590" ht="15.6" x14ac:dyDescent="0.3"/>
    <row r="591" ht="15.6" x14ac:dyDescent="0.3"/>
    <row r="592" ht="15.6" x14ac:dyDescent="0.3"/>
    <row r="593" ht="15.6" x14ac:dyDescent="0.3"/>
    <row r="594" ht="15.6" x14ac:dyDescent="0.3"/>
    <row r="595" ht="15.6" x14ac:dyDescent="0.3"/>
    <row r="596" ht="15.6" x14ac:dyDescent="0.3"/>
    <row r="597" ht="15.6" x14ac:dyDescent="0.3"/>
    <row r="598" ht="15.6" x14ac:dyDescent="0.3"/>
    <row r="599" ht="15.6" x14ac:dyDescent="0.3"/>
    <row r="600" ht="15.6" x14ac:dyDescent="0.3"/>
    <row r="601" ht="15.6" x14ac:dyDescent="0.3"/>
    <row r="602" ht="15.6" x14ac:dyDescent="0.3"/>
    <row r="603" ht="15.6" x14ac:dyDescent="0.3"/>
    <row r="604" ht="15.6" x14ac:dyDescent="0.3"/>
    <row r="605" ht="15.6" x14ac:dyDescent="0.3"/>
    <row r="606" ht="15.6" x14ac:dyDescent="0.3"/>
    <row r="607" ht="15.6" x14ac:dyDescent="0.3"/>
    <row r="608" ht="15.6" x14ac:dyDescent="0.3"/>
    <row r="609" ht="15.6" x14ac:dyDescent="0.3"/>
    <row r="610" ht="15.6" x14ac:dyDescent="0.3"/>
    <row r="611" ht="15.6" x14ac:dyDescent="0.3"/>
    <row r="612" ht="15.6" x14ac:dyDescent="0.3"/>
    <row r="613" ht="15.6" x14ac:dyDescent="0.3"/>
    <row r="614" ht="15.6" x14ac:dyDescent="0.3"/>
    <row r="615" ht="15.6" x14ac:dyDescent="0.3"/>
    <row r="616" ht="15.6" x14ac:dyDescent="0.3"/>
    <row r="617" ht="15.6" x14ac:dyDescent="0.3"/>
    <row r="618" ht="15.6" x14ac:dyDescent="0.3"/>
    <row r="619" ht="15.6" x14ac:dyDescent="0.3"/>
    <row r="620" ht="15.6" x14ac:dyDescent="0.3"/>
    <row r="621" ht="15.6" x14ac:dyDescent="0.3"/>
    <row r="622" ht="15.6" x14ac:dyDescent="0.3"/>
    <row r="623" ht="15.6" x14ac:dyDescent="0.3"/>
    <row r="624" ht="15.6" x14ac:dyDescent="0.3"/>
    <row r="625" ht="15.6" x14ac:dyDescent="0.3"/>
    <row r="626" ht="15.6" x14ac:dyDescent="0.3"/>
    <row r="627" ht="15.6" x14ac:dyDescent="0.3"/>
    <row r="628" ht="15.6" x14ac:dyDescent="0.3"/>
    <row r="629" ht="15.6" x14ac:dyDescent="0.3"/>
    <row r="630" ht="15.6" x14ac:dyDescent="0.3"/>
    <row r="631" ht="15.6" x14ac:dyDescent="0.3"/>
    <row r="632" ht="15.6" x14ac:dyDescent="0.3"/>
    <row r="633" ht="15.6" x14ac:dyDescent="0.3"/>
    <row r="634" ht="15.6" x14ac:dyDescent="0.3"/>
    <row r="635" ht="15.6" x14ac:dyDescent="0.3"/>
    <row r="636" ht="15.6" x14ac:dyDescent="0.3"/>
    <row r="637" ht="15.6" x14ac:dyDescent="0.3"/>
    <row r="638" ht="15.6" x14ac:dyDescent="0.3"/>
    <row r="639" ht="15.6" x14ac:dyDescent="0.3"/>
    <row r="640" ht="15.6" x14ac:dyDescent="0.3"/>
    <row r="641" ht="15.6" x14ac:dyDescent="0.3"/>
    <row r="642" ht="15.6" x14ac:dyDescent="0.3"/>
    <row r="643" ht="15.6" x14ac:dyDescent="0.3"/>
    <row r="644" ht="15.6" x14ac:dyDescent="0.3"/>
    <row r="645" ht="15.6" x14ac:dyDescent="0.3"/>
    <row r="646" ht="15.6" x14ac:dyDescent="0.3"/>
    <row r="647" ht="15.6" x14ac:dyDescent="0.3"/>
    <row r="648" ht="15.6" x14ac:dyDescent="0.3"/>
    <row r="649" ht="15.6" x14ac:dyDescent="0.3"/>
    <row r="650" ht="15.6" x14ac:dyDescent="0.3"/>
    <row r="651" ht="15.6" x14ac:dyDescent="0.3"/>
    <row r="652" ht="15.6" x14ac:dyDescent="0.3"/>
    <row r="653" ht="15.6" x14ac:dyDescent="0.3"/>
    <row r="654" ht="15.6" x14ac:dyDescent="0.3"/>
    <row r="655" ht="15.6" x14ac:dyDescent="0.3"/>
    <row r="656" ht="15.6" x14ac:dyDescent="0.3"/>
    <row r="657" ht="15.6" x14ac:dyDescent="0.3"/>
    <row r="658" ht="15.6" x14ac:dyDescent="0.3"/>
    <row r="659" ht="15.6" x14ac:dyDescent="0.3"/>
    <row r="660" ht="15.6" x14ac:dyDescent="0.3"/>
    <row r="661" ht="15.6" x14ac:dyDescent="0.3"/>
    <row r="662" ht="15.6" x14ac:dyDescent="0.3"/>
    <row r="663" ht="15.6" x14ac:dyDescent="0.3"/>
    <row r="664" ht="15.6" x14ac:dyDescent="0.3"/>
    <row r="665" ht="15.6" x14ac:dyDescent="0.3"/>
    <row r="666" ht="15.6" x14ac:dyDescent="0.3"/>
    <row r="667" ht="15.6" x14ac:dyDescent="0.3"/>
    <row r="668" ht="15.6" x14ac:dyDescent="0.3"/>
    <row r="669" ht="15.6" x14ac:dyDescent="0.3"/>
    <row r="670" ht="15.6" x14ac:dyDescent="0.3"/>
    <row r="671" ht="15.6" x14ac:dyDescent="0.3"/>
    <row r="672" ht="15.6" x14ac:dyDescent="0.3"/>
    <row r="673" ht="15.6" x14ac:dyDescent="0.3"/>
    <row r="674" ht="15.6" x14ac:dyDescent="0.3"/>
    <row r="675" ht="15.6" x14ac:dyDescent="0.3"/>
    <row r="676" ht="15.6" x14ac:dyDescent="0.3"/>
    <row r="677" ht="15.6" x14ac:dyDescent="0.3"/>
    <row r="678" ht="15.6" x14ac:dyDescent="0.3"/>
    <row r="679" ht="15.6" x14ac:dyDescent="0.3"/>
    <row r="680" ht="15.6" x14ac:dyDescent="0.3"/>
    <row r="681" ht="15.6" x14ac:dyDescent="0.3"/>
    <row r="682" ht="15.6" x14ac:dyDescent="0.3"/>
    <row r="683" ht="15.6" x14ac:dyDescent="0.3"/>
    <row r="684" ht="15.6" x14ac:dyDescent="0.3"/>
    <row r="685" ht="15.6" x14ac:dyDescent="0.3"/>
    <row r="686" ht="15.6" x14ac:dyDescent="0.3"/>
    <row r="687" ht="15.6" x14ac:dyDescent="0.3"/>
    <row r="688" ht="15.6" x14ac:dyDescent="0.3"/>
    <row r="689" ht="15.6" x14ac:dyDescent="0.3"/>
    <row r="690" ht="15.6" x14ac:dyDescent="0.3"/>
    <row r="691" ht="15.6" x14ac:dyDescent="0.3"/>
    <row r="692" ht="15.6" x14ac:dyDescent="0.3"/>
    <row r="693" ht="15.6" x14ac:dyDescent="0.3"/>
    <row r="694" ht="15.6" x14ac:dyDescent="0.3"/>
    <row r="695" ht="15.6" x14ac:dyDescent="0.3"/>
    <row r="696" ht="15.6" x14ac:dyDescent="0.3"/>
    <row r="697" ht="15.6" x14ac:dyDescent="0.3"/>
    <row r="698" ht="15.6" x14ac:dyDescent="0.3"/>
    <row r="699" ht="15.6" x14ac:dyDescent="0.3"/>
    <row r="700" ht="15.6" x14ac:dyDescent="0.3"/>
    <row r="701" ht="15.6" x14ac:dyDescent="0.3"/>
    <row r="702" ht="15.6" x14ac:dyDescent="0.3"/>
    <row r="703" ht="15.6" x14ac:dyDescent="0.3"/>
    <row r="704" ht="15.6" x14ac:dyDescent="0.3"/>
    <row r="705" ht="15.6" x14ac:dyDescent="0.3"/>
    <row r="706" ht="15.6" x14ac:dyDescent="0.3"/>
    <row r="707" ht="15.6" x14ac:dyDescent="0.3"/>
    <row r="708" ht="15.6" x14ac:dyDescent="0.3"/>
    <row r="709" ht="15.6" x14ac:dyDescent="0.3"/>
    <row r="710" ht="15.6" x14ac:dyDescent="0.3"/>
    <row r="711" ht="15.6" x14ac:dyDescent="0.3"/>
    <row r="712" ht="15.6" x14ac:dyDescent="0.3"/>
    <row r="713" ht="15.6" x14ac:dyDescent="0.3"/>
    <row r="714" ht="15.6" x14ac:dyDescent="0.3"/>
    <row r="715" ht="15.6" x14ac:dyDescent="0.3"/>
    <row r="716" ht="15.6" x14ac:dyDescent="0.3"/>
    <row r="717" ht="15.6" x14ac:dyDescent="0.3"/>
    <row r="718" ht="15.6" x14ac:dyDescent="0.3"/>
    <row r="719" ht="15.6" x14ac:dyDescent="0.3"/>
    <row r="720" ht="15.6" x14ac:dyDescent="0.3"/>
    <row r="721" ht="15.6" x14ac:dyDescent="0.3"/>
    <row r="722" ht="15.6" x14ac:dyDescent="0.3"/>
    <row r="723" ht="15.6" x14ac:dyDescent="0.3"/>
    <row r="724" ht="15.6" x14ac:dyDescent="0.3"/>
    <row r="725" ht="15.6" x14ac:dyDescent="0.3"/>
    <row r="726" ht="15.6" x14ac:dyDescent="0.3"/>
    <row r="727" ht="15.6" x14ac:dyDescent="0.3"/>
    <row r="728" ht="15.6" x14ac:dyDescent="0.3"/>
    <row r="729" ht="15.6" x14ac:dyDescent="0.3"/>
    <row r="730" ht="15.6" x14ac:dyDescent="0.3"/>
    <row r="731" ht="15.6" x14ac:dyDescent="0.3"/>
    <row r="732" ht="15.6" x14ac:dyDescent="0.3"/>
    <row r="733" ht="15.6" x14ac:dyDescent="0.3"/>
    <row r="734" ht="15.6" x14ac:dyDescent="0.3"/>
    <row r="735" ht="15.6" x14ac:dyDescent="0.3"/>
    <row r="736" ht="15.6" x14ac:dyDescent="0.3"/>
    <row r="737" ht="15.6" x14ac:dyDescent="0.3"/>
    <row r="738" ht="15.6" x14ac:dyDescent="0.3"/>
    <row r="739" ht="15.6" x14ac:dyDescent="0.3"/>
    <row r="740" ht="15.6" x14ac:dyDescent="0.3"/>
    <row r="741" ht="15.6" x14ac:dyDescent="0.3"/>
    <row r="742" ht="15.6" x14ac:dyDescent="0.3"/>
    <row r="743" ht="15.6" x14ac:dyDescent="0.3"/>
    <row r="744" ht="15.6" x14ac:dyDescent="0.3"/>
    <row r="745" ht="15.6" x14ac:dyDescent="0.3"/>
    <row r="746" ht="15.6" x14ac:dyDescent="0.3"/>
    <row r="747" ht="15.6" x14ac:dyDescent="0.3"/>
    <row r="748" ht="15.6" x14ac:dyDescent="0.3"/>
    <row r="749" ht="15.6" x14ac:dyDescent="0.3"/>
    <row r="750" ht="15.6" x14ac:dyDescent="0.3"/>
    <row r="751" ht="15.6" x14ac:dyDescent="0.3"/>
    <row r="752" ht="15.6" x14ac:dyDescent="0.3"/>
    <row r="753" ht="15.6" x14ac:dyDescent="0.3"/>
    <row r="754" ht="15.6" x14ac:dyDescent="0.3"/>
    <row r="755" ht="15.6" x14ac:dyDescent="0.3"/>
    <row r="756" ht="15.6" x14ac:dyDescent="0.3"/>
    <row r="757" ht="15.6" x14ac:dyDescent="0.3"/>
    <row r="758" ht="15.6" x14ac:dyDescent="0.3"/>
    <row r="759" ht="15.6" x14ac:dyDescent="0.3"/>
    <row r="760" ht="15.6" x14ac:dyDescent="0.3"/>
    <row r="761" ht="15.6" x14ac:dyDescent="0.3"/>
    <row r="762" ht="15.6" x14ac:dyDescent="0.3"/>
    <row r="763" ht="15.6" x14ac:dyDescent="0.3"/>
    <row r="764" ht="15.6" x14ac:dyDescent="0.3"/>
    <row r="765" ht="15.6" x14ac:dyDescent="0.3"/>
    <row r="766" ht="15.6" x14ac:dyDescent="0.3"/>
    <row r="767" ht="15.6" x14ac:dyDescent="0.3"/>
    <row r="768" ht="15.6" x14ac:dyDescent="0.3"/>
    <row r="769" ht="15.6" x14ac:dyDescent="0.3"/>
    <row r="770" ht="15.6" x14ac:dyDescent="0.3"/>
    <row r="771" ht="15.6" x14ac:dyDescent="0.3"/>
    <row r="772" ht="15.6" x14ac:dyDescent="0.3"/>
    <row r="773" ht="15.6" x14ac:dyDescent="0.3"/>
    <row r="774" ht="15.6" x14ac:dyDescent="0.3"/>
    <row r="775" ht="15.6" x14ac:dyDescent="0.3"/>
    <row r="776" ht="15.6" x14ac:dyDescent="0.3"/>
    <row r="777" ht="15.6" x14ac:dyDescent="0.3"/>
    <row r="778" ht="15.6" x14ac:dyDescent="0.3"/>
    <row r="779" ht="15.6" x14ac:dyDescent="0.3"/>
    <row r="780" ht="15.6" x14ac:dyDescent="0.3"/>
    <row r="781" ht="15.6" x14ac:dyDescent="0.3"/>
    <row r="782" ht="15.6" x14ac:dyDescent="0.3"/>
    <row r="783" ht="15.6" x14ac:dyDescent="0.3"/>
    <row r="784" ht="15.6" x14ac:dyDescent="0.3"/>
    <row r="785" ht="15.6" x14ac:dyDescent="0.3"/>
    <row r="786" ht="15.6" x14ac:dyDescent="0.3"/>
    <row r="787" ht="15.6" x14ac:dyDescent="0.3"/>
    <row r="788" ht="15.6" x14ac:dyDescent="0.3"/>
    <row r="789" ht="15.6" x14ac:dyDescent="0.3"/>
    <row r="790" ht="15.6" x14ac:dyDescent="0.3"/>
    <row r="791" ht="15.6" x14ac:dyDescent="0.3"/>
    <row r="792" ht="15.6" x14ac:dyDescent="0.3"/>
    <row r="793" ht="15.6" x14ac:dyDescent="0.3"/>
    <row r="794" ht="15.6" x14ac:dyDescent="0.3"/>
    <row r="795" ht="15.6" x14ac:dyDescent="0.3"/>
    <row r="796" ht="15.6" x14ac:dyDescent="0.3"/>
    <row r="797" ht="15.6" x14ac:dyDescent="0.3"/>
    <row r="798" ht="15.6" x14ac:dyDescent="0.3"/>
    <row r="799" ht="15.6" x14ac:dyDescent="0.3"/>
    <row r="800" ht="15.6" x14ac:dyDescent="0.3"/>
    <row r="801" ht="15.6" x14ac:dyDescent="0.3"/>
    <row r="802" ht="15.6" x14ac:dyDescent="0.3"/>
    <row r="803" ht="15.6" x14ac:dyDescent="0.3"/>
    <row r="804" ht="15.6" x14ac:dyDescent="0.3"/>
    <row r="805" ht="15.6" x14ac:dyDescent="0.3"/>
    <row r="806" ht="15.6" x14ac:dyDescent="0.3"/>
    <row r="807" ht="15.6" x14ac:dyDescent="0.3"/>
    <row r="808" ht="15.6" x14ac:dyDescent="0.3"/>
    <row r="809" ht="15.6" x14ac:dyDescent="0.3"/>
    <row r="810" ht="15.6" x14ac:dyDescent="0.3"/>
    <row r="811" ht="15.6" x14ac:dyDescent="0.3"/>
    <row r="812" ht="15.6" x14ac:dyDescent="0.3"/>
    <row r="813" ht="15.6" x14ac:dyDescent="0.3"/>
    <row r="814" ht="15.6" x14ac:dyDescent="0.3"/>
    <row r="815" ht="15.6" x14ac:dyDescent="0.3"/>
    <row r="816" ht="15.6" x14ac:dyDescent="0.3"/>
    <row r="817" ht="15.6" x14ac:dyDescent="0.3"/>
    <row r="818" ht="15.6" x14ac:dyDescent="0.3"/>
    <row r="819" ht="15.6" x14ac:dyDescent="0.3"/>
    <row r="820" ht="15.6" x14ac:dyDescent="0.3"/>
    <row r="821" ht="15.6" x14ac:dyDescent="0.3"/>
    <row r="822" ht="15.6" x14ac:dyDescent="0.3"/>
    <row r="823" ht="15.6" x14ac:dyDescent="0.3"/>
    <row r="824" ht="15.6" x14ac:dyDescent="0.3"/>
    <row r="825" ht="15.6" x14ac:dyDescent="0.3"/>
    <row r="826" ht="15.6" x14ac:dyDescent="0.3"/>
    <row r="827" ht="15.6" x14ac:dyDescent="0.3"/>
    <row r="828" ht="15.6" x14ac:dyDescent="0.3"/>
    <row r="829" ht="15.6" x14ac:dyDescent="0.3"/>
    <row r="830" ht="15.6" x14ac:dyDescent="0.3"/>
    <row r="831" ht="15.6" x14ac:dyDescent="0.3"/>
    <row r="832" ht="15.6" x14ac:dyDescent="0.3"/>
    <row r="833" ht="15.6" x14ac:dyDescent="0.3"/>
    <row r="834" ht="15.6" x14ac:dyDescent="0.3"/>
    <row r="835" ht="15.6" x14ac:dyDescent="0.3"/>
    <row r="836" ht="15.6" x14ac:dyDescent="0.3"/>
    <row r="837" ht="15.6" x14ac:dyDescent="0.3"/>
    <row r="838" ht="15.6" x14ac:dyDescent="0.3"/>
    <row r="839" ht="15.6" x14ac:dyDescent="0.3"/>
    <row r="840" ht="15.6" x14ac:dyDescent="0.3"/>
    <row r="841" ht="15.6" x14ac:dyDescent="0.3"/>
    <row r="842" ht="15.6" x14ac:dyDescent="0.3"/>
    <row r="843" ht="15.6" x14ac:dyDescent="0.3"/>
    <row r="844" ht="15.6" x14ac:dyDescent="0.3"/>
    <row r="845" ht="15.6" x14ac:dyDescent="0.3"/>
    <row r="846" ht="15.6" x14ac:dyDescent="0.3"/>
    <row r="847" ht="15.6" x14ac:dyDescent="0.3"/>
    <row r="848" ht="15.6" x14ac:dyDescent="0.3"/>
    <row r="849" ht="15.6" x14ac:dyDescent="0.3"/>
    <row r="850" ht="15.6" x14ac:dyDescent="0.3"/>
    <row r="851" ht="15.6" x14ac:dyDescent="0.3"/>
    <row r="852" ht="15.6" x14ac:dyDescent="0.3"/>
    <row r="853" ht="15.6" x14ac:dyDescent="0.3"/>
    <row r="854" ht="15.6" x14ac:dyDescent="0.3"/>
    <row r="855" ht="15.6" x14ac:dyDescent="0.3"/>
    <row r="856" ht="15.6" x14ac:dyDescent="0.3"/>
    <row r="857" ht="15.6" x14ac:dyDescent="0.3"/>
    <row r="858" ht="15.6" x14ac:dyDescent="0.3"/>
    <row r="859" ht="15.6" x14ac:dyDescent="0.3"/>
    <row r="860" ht="15.6" x14ac:dyDescent="0.3"/>
    <row r="861" ht="15.6" x14ac:dyDescent="0.3"/>
    <row r="862" ht="15.6" x14ac:dyDescent="0.3"/>
    <row r="863" ht="15.6" x14ac:dyDescent="0.3"/>
    <row r="864" ht="15.6" x14ac:dyDescent="0.3"/>
    <row r="865" ht="15.6" x14ac:dyDescent="0.3"/>
    <row r="866" ht="15.6" x14ac:dyDescent="0.3"/>
    <row r="867" ht="15.6" x14ac:dyDescent="0.3"/>
    <row r="868" ht="15.6" x14ac:dyDescent="0.3"/>
    <row r="869" ht="15.6" x14ac:dyDescent="0.3"/>
    <row r="870" ht="15.6" x14ac:dyDescent="0.3"/>
    <row r="871" ht="15.6" x14ac:dyDescent="0.3"/>
    <row r="872" ht="15.6" x14ac:dyDescent="0.3"/>
    <row r="873" ht="15.6" x14ac:dyDescent="0.3"/>
    <row r="874" ht="15.6" x14ac:dyDescent="0.3"/>
    <row r="875" ht="15.6" x14ac:dyDescent="0.3"/>
    <row r="876" ht="15.6" x14ac:dyDescent="0.3"/>
    <row r="877" ht="15.6" x14ac:dyDescent="0.3"/>
    <row r="878" ht="15.6" x14ac:dyDescent="0.3"/>
    <row r="879" ht="15.6" x14ac:dyDescent="0.3"/>
    <row r="880" ht="15.6" x14ac:dyDescent="0.3"/>
    <row r="881" ht="15.6" x14ac:dyDescent="0.3"/>
    <row r="882" ht="15.6" x14ac:dyDescent="0.3"/>
    <row r="883" ht="15.6" x14ac:dyDescent="0.3"/>
    <row r="884" ht="15.6" x14ac:dyDescent="0.3"/>
    <row r="885" ht="15.6" x14ac:dyDescent="0.3"/>
    <row r="886" ht="15.6" x14ac:dyDescent="0.3"/>
    <row r="887" ht="15.6" x14ac:dyDescent="0.3"/>
    <row r="888" ht="15.6" x14ac:dyDescent="0.3"/>
    <row r="889" ht="15.6" x14ac:dyDescent="0.3"/>
    <row r="890" ht="15.6" x14ac:dyDescent="0.3"/>
    <row r="891" ht="15.6" x14ac:dyDescent="0.3"/>
    <row r="892" ht="15.6" x14ac:dyDescent="0.3"/>
    <row r="893" ht="15.6" x14ac:dyDescent="0.3"/>
    <row r="894" ht="15.6" x14ac:dyDescent="0.3"/>
    <row r="895" ht="15.6" x14ac:dyDescent="0.3"/>
    <row r="896" ht="15.6" x14ac:dyDescent="0.3"/>
    <row r="897" ht="15.6" x14ac:dyDescent="0.3"/>
    <row r="898" ht="15.6" x14ac:dyDescent="0.3"/>
    <row r="899" ht="15.6" x14ac:dyDescent="0.3"/>
    <row r="900" ht="15.6" x14ac:dyDescent="0.3"/>
    <row r="901" ht="15.6" x14ac:dyDescent="0.3"/>
    <row r="902" ht="15.6" x14ac:dyDescent="0.3"/>
    <row r="903" ht="15.6" x14ac:dyDescent="0.3"/>
    <row r="904" ht="15.6" x14ac:dyDescent="0.3"/>
    <row r="905" ht="15.6" x14ac:dyDescent="0.3"/>
    <row r="906" ht="15.6" x14ac:dyDescent="0.3"/>
    <row r="907" ht="15.6" x14ac:dyDescent="0.3"/>
    <row r="908" ht="15.6" x14ac:dyDescent="0.3"/>
    <row r="909" ht="15.6" x14ac:dyDescent="0.3"/>
    <row r="910" ht="15.6" x14ac:dyDescent="0.3"/>
    <row r="911" ht="15.6" x14ac:dyDescent="0.3"/>
    <row r="912" ht="15.6" x14ac:dyDescent="0.3"/>
    <row r="913" ht="15.6" x14ac:dyDescent="0.3"/>
    <row r="914" ht="15.6" x14ac:dyDescent="0.3"/>
    <row r="915" ht="15.6" x14ac:dyDescent="0.3"/>
    <row r="916" ht="15.6" x14ac:dyDescent="0.3"/>
    <row r="917" ht="15.6" x14ac:dyDescent="0.3"/>
    <row r="918" ht="15.6" x14ac:dyDescent="0.3"/>
    <row r="919" ht="15.6" x14ac:dyDescent="0.3"/>
    <row r="920" ht="15.6" x14ac:dyDescent="0.3"/>
    <row r="921" ht="15.6" x14ac:dyDescent="0.3"/>
    <row r="922" ht="15.6" x14ac:dyDescent="0.3"/>
    <row r="923" ht="15.6" x14ac:dyDescent="0.3"/>
    <row r="924" ht="15.6" x14ac:dyDescent="0.3"/>
    <row r="925" ht="15.6" x14ac:dyDescent="0.3"/>
    <row r="926" ht="15.6" x14ac:dyDescent="0.3"/>
    <row r="927" ht="15.6" x14ac:dyDescent="0.3"/>
    <row r="928" ht="15.6" x14ac:dyDescent="0.3"/>
    <row r="929" ht="15.6" x14ac:dyDescent="0.3"/>
    <row r="930" ht="15.6" x14ac:dyDescent="0.3"/>
    <row r="931" ht="15.6" x14ac:dyDescent="0.3"/>
    <row r="932" ht="15.6" x14ac:dyDescent="0.3"/>
    <row r="933" ht="15.6" x14ac:dyDescent="0.3"/>
    <row r="934" ht="15.6" x14ac:dyDescent="0.3"/>
    <row r="935" ht="15.6" x14ac:dyDescent="0.3"/>
    <row r="936" ht="15.6" x14ac:dyDescent="0.3"/>
    <row r="937" ht="15.6" x14ac:dyDescent="0.3"/>
    <row r="938" ht="15.6" x14ac:dyDescent="0.3"/>
    <row r="939" ht="15.6" x14ac:dyDescent="0.3"/>
    <row r="940" ht="15.6" x14ac:dyDescent="0.3"/>
    <row r="941" ht="15.6" x14ac:dyDescent="0.3"/>
    <row r="942" ht="15.6" x14ac:dyDescent="0.3"/>
    <row r="943" ht="15.6" x14ac:dyDescent="0.3"/>
    <row r="944" ht="15.6" x14ac:dyDescent="0.3"/>
    <row r="945" ht="15.6" x14ac:dyDescent="0.3"/>
    <row r="946" ht="15.6" x14ac:dyDescent="0.3"/>
    <row r="947" ht="15.6" x14ac:dyDescent="0.3"/>
    <row r="948" ht="15.6" x14ac:dyDescent="0.3"/>
    <row r="949" ht="15.6" x14ac:dyDescent="0.3"/>
    <row r="950" ht="15.6" x14ac:dyDescent="0.3"/>
    <row r="951" ht="15.6" x14ac:dyDescent="0.3"/>
    <row r="952" ht="15.6" x14ac:dyDescent="0.3"/>
    <row r="953" ht="15.6" x14ac:dyDescent="0.3"/>
    <row r="954" ht="15.6" x14ac:dyDescent="0.3"/>
    <row r="955" ht="15.6" x14ac:dyDescent="0.3"/>
    <row r="956" ht="15.6" x14ac:dyDescent="0.3"/>
    <row r="957" ht="15.6" x14ac:dyDescent="0.3"/>
    <row r="958" ht="15.6" x14ac:dyDescent="0.3"/>
    <row r="959" ht="15.6" x14ac:dyDescent="0.3"/>
    <row r="960" ht="15.6" x14ac:dyDescent="0.3"/>
    <row r="961" ht="15.6" x14ac:dyDescent="0.3"/>
    <row r="962" ht="15.6" x14ac:dyDescent="0.3"/>
    <row r="963" ht="15.6" x14ac:dyDescent="0.3"/>
    <row r="964" ht="15.6" x14ac:dyDescent="0.3"/>
    <row r="965" ht="15.6" x14ac:dyDescent="0.3"/>
    <row r="966" ht="15.6" x14ac:dyDescent="0.3"/>
    <row r="967" ht="15.6" x14ac:dyDescent="0.3"/>
    <row r="968" ht="15.6" x14ac:dyDescent="0.3"/>
    <row r="969" ht="15.6" x14ac:dyDescent="0.3"/>
    <row r="970" ht="15.6" x14ac:dyDescent="0.3"/>
    <row r="971" ht="15.6" x14ac:dyDescent="0.3"/>
    <row r="972" ht="15.6" x14ac:dyDescent="0.3"/>
    <row r="973" ht="15.6" x14ac:dyDescent="0.3"/>
    <row r="974" ht="15.6" x14ac:dyDescent="0.3"/>
    <row r="975" ht="15.6" x14ac:dyDescent="0.3"/>
    <row r="976" ht="15.6" x14ac:dyDescent="0.3"/>
    <row r="977" ht="15.6" x14ac:dyDescent="0.3"/>
    <row r="978" ht="15.6" x14ac:dyDescent="0.3"/>
  </sheetData>
  <mergeCells count="469">
    <mergeCell ref="J113:Z113"/>
    <mergeCell ref="J115:Z115"/>
    <mergeCell ref="J114:Z114"/>
    <mergeCell ref="J116:Z116"/>
    <mergeCell ref="J119:Z119"/>
    <mergeCell ref="J118:Z118"/>
    <mergeCell ref="J117:Z117"/>
    <mergeCell ref="A144:B145"/>
    <mergeCell ref="A127:B127"/>
    <mergeCell ref="A128:B128"/>
    <mergeCell ref="A133:B133"/>
    <mergeCell ref="A121:Z121"/>
    <mergeCell ref="A115:B115"/>
    <mergeCell ref="A116:B116"/>
    <mergeCell ref="C116:E116"/>
    <mergeCell ref="C115:E115"/>
    <mergeCell ref="F115:I115"/>
    <mergeCell ref="A119:I119"/>
    <mergeCell ref="A132:B132"/>
    <mergeCell ref="C132:I132"/>
    <mergeCell ref="C129:I129"/>
    <mergeCell ref="F116:I116"/>
    <mergeCell ref="F117:I117"/>
    <mergeCell ref="W144:W145"/>
    <mergeCell ref="A148:B148"/>
    <mergeCell ref="C148:E148"/>
    <mergeCell ref="C147:E147"/>
    <mergeCell ref="A140:Z143"/>
    <mergeCell ref="A138:Z139"/>
    <mergeCell ref="C146:E146"/>
    <mergeCell ref="Z144:Z145"/>
    <mergeCell ref="Y144:Y145"/>
    <mergeCell ref="X144:X145"/>
    <mergeCell ref="U144:U145"/>
    <mergeCell ref="V144:V145"/>
    <mergeCell ref="J124:Z124"/>
    <mergeCell ref="A124:B124"/>
    <mergeCell ref="J129:Z129"/>
    <mergeCell ref="J130:Z130"/>
    <mergeCell ref="J127:Z127"/>
    <mergeCell ref="J128:Z128"/>
    <mergeCell ref="J125:Z125"/>
    <mergeCell ref="J126:Z126"/>
    <mergeCell ref="J131:Z131"/>
    <mergeCell ref="C131:I131"/>
    <mergeCell ref="C127:I127"/>
    <mergeCell ref="C128:I128"/>
    <mergeCell ref="C126:I126"/>
    <mergeCell ref="A126:B126"/>
    <mergeCell ref="A129:B129"/>
    <mergeCell ref="A130:B130"/>
    <mergeCell ref="L104:Q104"/>
    <mergeCell ref="L106:Q106"/>
    <mergeCell ref="H99:K99"/>
    <mergeCell ref="B96:D96"/>
    <mergeCell ref="E96:G96"/>
    <mergeCell ref="B97:D97"/>
    <mergeCell ref="E97:G97"/>
    <mergeCell ref="A113:B113"/>
    <mergeCell ref="A114:B114"/>
    <mergeCell ref="C114:E114"/>
    <mergeCell ref="F114:I114"/>
    <mergeCell ref="H101:K101"/>
    <mergeCell ref="H100:K100"/>
    <mergeCell ref="B100:D100"/>
    <mergeCell ref="E100:G100"/>
    <mergeCell ref="J112:Z112"/>
    <mergeCell ref="F113:I113"/>
    <mergeCell ref="H105:K105"/>
    <mergeCell ref="H103:K103"/>
    <mergeCell ref="C113:E113"/>
    <mergeCell ref="A109:Z109"/>
    <mergeCell ref="X106:Z106"/>
    <mergeCell ref="H96:K96"/>
    <mergeCell ref="A110:Z111"/>
    <mergeCell ref="J132:Z132"/>
    <mergeCell ref="H106:K106"/>
    <mergeCell ref="A89:Z89"/>
    <mergeCell ref="A90:Z91"/>
    <mergeCell ref="A92:Z92"/>
    <mergeCell ref="A93:Z94"/>
    <mergeCell ref="W88:Z88"/>
    <mergeCell ref="S88:V88"/>
    <mergeCell ref="M88:R88"/>
    <mergeCell ref="X97:Z97"/>
    <mergeCell ref="R95:W107"/>
    <mergeCell ref="X95:Z95"/>
    <mergeCell ref="X96:Z96"/>
    <mergeCell ref="B105:D105"/>
    <mergeCell ref="E105:G105"/>
    <mergeCell ref="A107:D107"/>
    <mergeCell ref="A106:D106"/>
    <mergeCell ref="L105:Q105"/>
    <mergeCell ref="L95:Q95"/>
    <mergeCell ref="L103:Q103"/>
    <mergeCell ref="L102:Q102"/>
    <mergeCell ref="H95:K95"/>
    <mergeCell ref="H97:K97"/>
    <mergeCell ref="E101:G101"/>
    <mergeCell ref="B104:D104"/>
    <mergeCell ref="C112:E112"/>
    <mergeCell ref="A112:B112"/>
    <mergeCell ref="H107:K107"/>
    <mergeCell ref="B103:D103"/>
    <mergeCell ref="E103:G103"/>
    <mergeCell ref="B102:D102"/>
    <mergeCell ref="E102:G102"/>
    <mergeCell ref="E107:G107"/>
    <mergeCell ref="F112:I112"/>
    <mergeCell ref="H104:K104"/>
    <mergeCell ref="L100:Q100"/>
    <mergeCell ref="O144:O145"/>
    <mergeCell ref="P144:P145"/>
    <mergeCell ref="Q144:Q145"/>
    <mergeCell ref="R144:R145"/>
    <mergeCell ref="A147:B147"/>
    <mergeCell ref="A146:B146"/>
    <mergeCell ref="T144:T145"/>
    <mergeCell ref="G144:G145"/>
    <mergeCell ref="H144:H145"/>
    <mergeCell ref="I144:I145"/>
    <mergeCell ref="J144:J145"/>
    <mergeCell ref="K144:K145"/>
    <mergeCell ref="L144:L145"/>
    <mergeCell ref="C144:E145"/>
    <mergeCell ref="F144:F145"/>
    <mergeCell ref="M144:M145"/>
    <mergeCell ref="N144:N145"/>
    <mergeCell ref="S144:S145"/>
    <mergeCell ref="B101:D101"/>
    <mergeCell ref="A134:B134"/>
    <mergeCell ref="A131:B131"/>
    <mergeCell ref="H102:K102"/>
    <mergeCell ref="E104:G104"/>
    <mergeCell ref="B95:D95"/>
    <mergeCell ref="A137:Z137"/>
    <mergeCell ref="J135:Z135"/>
    <mergeCell ref="J136:Z136"/>
    <mergeCell ref="J133:Z133"/>
    <mergeCell ref="J134:Z134"/>
    <mergeCell ref="C124:I124"/>
    <mergeCell ref="C125:I125"/>
    <mergeCell ref="A125:B125"/>
    <mergeCell ref="A135:I135"/>
    <mergeCell ref="A136:I136"/>
    <mergeCell ref="C133:I133"/>
    <mergeCell ref="C134:I134"/>
    <mergeCell ref="X105:Z105"/>
    <mergeCell ref="X104:Z104"/>
    <mergeCell ref="A108:Z108"/>
    <mergeCell ref="E106:G106"/>
    <mergeCell ref="C130:I130"/>
    <mergeCell ref="A122:Z123"/>
    <mergeCell ref="A120:Z120"/>
    <mergeCell ref="A118:I118"/>
    <mergeCell ref="A117:B117"/>
    <mergeCell ref="C117:E117"/>
    <mergeCell ref="B98:D98"/>
    <mergeCell ref="A70:Z71"/>
    <mergeCell ref="E95:G95"/>
    <mergeCell ref="G81:I81"/>
    <mergeCell ref="E86:F87"/>
    <mergeCell ref="L107:Q107"/>
    <mergeCell ref="X107:Z107"/>
    <mergeCell ref="B99:D99"/>
    <mergeCell ref="A88:D88"/>
    <mergeCell ref="G88:H88"/>
    <mergeCell ref="L97:Q97"/>
    <mergeCell ref="L99:Q99"/>
    <mergeCell ref="L101:Q101"/>
    <mergeCell ref="L96:Q96"/>
    <mergeCell ref="I88:L88"/>
    <mergeCell ref="X103:Z103"/>
    <mergeCell ref="X100:Z100"/>
    <mergeCell ref="X99:Z99"/>
    <mergeCell ref="X101:Z101"/>
    <mergeCell ref="X98:Z98"/>
    <mergeCell ref="X102:Z102"/>
    <mergeCell ref="H98:K98"/>
    <mergeCell ref="L98:Q98"/>
    <mergeCell ref="E99:G99"/>
    <mergeCell ref="E98:G98"/>
    <mergeCell ref="E88:F88"/>
    <mergeCell ref="B81:F81"/>
    <mergeCell ref="E82:E84"/>
    <mergeCell ref="G86:H87"/>
    <mergeCell ref="I86:L87"/>
    <mergeCell ref="A78:Z78"/>
    <mergeCell ref="A86:D87"/>
    <mergeCell ref="S86:V87"/>
    <mergeCell ref="W86:Z87"/>
    <mergeCell ref="A85:Z85"/>
    <mergeCell ref="J81:Z81"/>
    <mergeCell ref="M86:R87"/>
    <mergeCell ref="A79:Z80"/>
    <mergeCell ref="B31:Z31"/>
    <mergeCell ref="B30:Z30"/>
    <mergeCell ref="A25:Z25"/>
    <mergeCell ref="A26:Z26"/>
    <mergeCell ref="A27:Z27"/>
    <mergeCell ref="B28:Z28"/>
    <mergeCell ref="B29:Z29"/>
    <mergeCell ref="A33:Z33"/>
    <mergeCell ref="B32:Z32"/>
    <mergeCell ref="A34:Z34"/>
    <mergeCell ref="A41:C41"/>
    <mergeCell ref="A42:C42"/>
    <mergeCell ref="A36:C36"/>
    <mergeCell ref="A37:C37"/>
    <mergeCell ref="A38:C38"/>
    <mergeCell ref="A39:C39"/>
    <mergeCell ref="A46:C46"/>
    <mergeCell ref="A45:H45"/>
    <mergeCell ref="I35:Z39"/>
    <mergeCell ref="S44:X44"/>
    <mergeCell ref="S41:X41"/>
    <mergeCell ref="J42:R42"/>
    <mergeCell ref="Y40:Z44"/>
    <mergeCell ref="A40:C40"/>
    <mergeCell ref="I40:I44"/>
    <mergeCell ref="A43:C43"/>
    <mergeCell ref="A44:C44"/>
    <mergeCell ref="J43:R43"/>
    <mergeCell ref="J44:R44"/>
    <mergeCell ref="S43:X43"/>
    <mergeCell ref="S42:X42"/>
    <mergeCell ref="J40:X40"/>
    <mergeCell ref="J41:R41"/>
    <mergeCell ref="A62:Z63"/>
    <mergeCell ref="A61:Z61"/>
    <mergeCell ref="A69:Z69"/>
    <mergeCell ref="A64:Z68"/>
    <mergeCell ref="A1:Z10"/>
    <mergeCell ref="A11:Z12"/>
    <mergeCell ref="A13:Z13"/>
    <mergeCell ref="A14:Z15"/>
    <mergeCell ref="A16:Z17"/>
    <mergeCell ref="A18:Z18"/>
    <mergeCell ref="B24:E24"/>
    <mergeCell ref="G24:I24"/>
    <mergeCell ref="G19:I19"/>
    <mergeCell ref="A21:Z22"/>
    <mergeCell ref="A20:Z20"/>
    <mergeCell ref="A23:Z23"/>
    <mergeCell ref="X19:Z19"/>
    <mergeCell ref="X24:Z24"/>
    <mergeCell ref="J19:T19"/>
    <mergeCell ref="U19:W19"/>
    <mergeCell ref="J24:T24"/>
    <mergeCell ref="U24:W24"/>
    <mergeCell ref="B19:E19"/>
    <mergeCell ref="A35:H35"/>
    <mergeCell ref="R59:W59"/>
    <mergeCell ref="R58:W58"/>
    <mergeCell ref="R57:W57"/>
    <mergeCell ref="X59:Z59"/>
    <mergeCell ref="R54:Z55"/>
    <mergeCell ref="X57:Z57"/>
    <mergeCell ref="X58:Z58"/>
    <mergeCell ref="A54:Q55"/>
    <mergeCell ref="R60:W60"/>
    <mergeCell ref="A56:Q60"/>
    <mergeCell ref="X60:Z60"/>
    <mergeCell ref="A53:Z53"/>
    <mergeCell ref="A51:Z52"/>
    <mergeCell ref="A50:Z50"/>
    <mergeCell ref="I45:Z49"/>
    <mergeCell ref="A47:C47"/>
    <mergeCell ref="A48:C48"/>
    <mergeCell ref="A49:C49"/>
    <mergeCell ref="R56:W56"/>
    <mergeCell ref="X56:Z56"/>
    <mergeCell ref="A149:B149"/>
    <mergeCell ref="C149:E149"/>
    <mergeCell ref="A150:B150"/>
    <mergeCell ref="C150:E150"/>
    <mergeCell ref="A151:B151"/>
    <mergeCell ref="C151:E151"/>
    <mergeCell ref="A152:B152"/>
    <mergeCell ref="C152:E152"/>
    <mergeCell ref="A153:B153"/>
    <mergeCell ref="C153:E153"/>
    <mergeCell ref="A154:B154"/>
    <mergeCell ref="C154:E154"/>
    <mergeCell ref="A155:B155"/>
    <mergeCell ref="C155:E155"/>
    <mergeCell ref="A156:B156"/>
    <mergeCell ref="C156:E156"/>
    <mergeCell ref="A157:B157"/>
    <mergeCell ref="C157:E157"/>
    <mergeCell ref="A158:B158"/>
    <mergeCell ref="C158:E158"/>
    <mergeCell ref="A159:B159"/>
    <mergeCell ref="C159:E159"/>
    <mergeCell ref="A160:B160"/>
    <mergeCell ref="C160:E160"/>
    <mergeCell ref="A161:B161"/>
    <mergeCell ref="C161:E161"/>
    <mergeCell ref="A162:B162"/>
    <mergeCell ref="C162:E162"/>
    <mergeCell ref="A163:B163"/>
    <mergeCell ref="C163:E163"/>
    <mergeCell ref="A164:B164"/>
    <mergeCell ref="C164:E164"/>
    <mergeCell ref="A165:B165"/>
    <mergeCell ref="C165:E165"/>
    <mergeCell ref="A166:B166"/>
    <mergeCell ref="C166:E166"/>
    <mergeCell ref="A167:B167"/>
    <mergeCell ref="C167:E167"/>
    <mergeCell ref="A168:B168"/>
    <mergeCell ref="C168:E168"/>
    <mergeCell ref="A169:B169"/>
    <mergeCell ref="C169:E169"/>
    <mergeCell ref="A170:B170"/>
    <mergeCell ref="C170:E170"/>
    <mergeCell ref="A171:B171"/>
    <mergeCell ref="C171:E171"/>
    <mergeCell ref="A172:B172"/>
    <mergeCell ref="C172:E172"/>
    <mergeCell ref="A173:B173"/>
    <mergeCell ref="C173:E173"/>
    <mergeCell ref="A174:B174"/>
    <mergeCell ref="C174:E174"/>
    <mergeCell ref="A175:B175"/>
    <mergeCell ref="C175:E175"/>
    <mergeCell ref="A176:B176"/>
    <mergeCell ref="C176:E176"/>
    <mergeCell ref="A177:B177"/>
    <mergeCell ref="C177:E177"/>
    <mergeCell ref="A178:B178"/>
    <mergeCell ref="C178:E178"/>
    <mergeCell ref="A179:B179"/>
    <mergeCell ref="C179:E179"/>
    <mergeCell ref="A180:B180"/>
    <mergeCell ref="C180:E180"/>
    <mergeCell ref="A181:B181"/>
    <mergeCell ref="C181:E181"/>
    <mergeCell ref="A182:B182"/>
    <mergeCell ref="C182:E182"/>
    <mergeCell ref="A183:B183"/>
    <mergeCell ref="C183:E183"/>
    <mergeCell ref="A184:B184"/>
    <mergeCell ref="C184:E184"/>
    <mergeCell ref="A185:B185"/>
    <mergeCell ref="C185:E185"/>
    <mergeCell ref="A186:B186"/>
    <mergeCell ref="C186:E186"/>
    <mergeCell ref="A187:B187"/>
    <mergeCell ref="C187:E187"/>
    <mergeCell ref="A188:B188"/>
    <mergeCell ref="C188:E188"/>
    <mergeCell ref="A189:B189"/>
    <mergeCell ref="C189:E189"/>
    <mergeCell ref="A190:B190"/>
    <mergeCell ref="C190:E190"/>
    <mergeCell ref="A191:B191"/>
    <mergeCell ref="C191:E191"/>
    <mergeCell ref="A192:B192"/>
    <mergeCell ref="C192:E192"/>
    <mergeCell ref="A193:B193"/>
    <mergeCell ref="C193:E193"/>
    <mergeCell ref="A194:B194"/>
    <mergeCell ref="C194:E194"/>
    <mergeCell ref="A195:B195"/>
    <mergeCell ref="C195:E195"/>
    <mergeCell ref="A196:B196"/>
    <mergeCell ref="C196:E196"/>
    <mergeCell ref="A197:B197"/>
    <mergeCell ref="C197:E197"/>
    <mergeCell ref="A198:B198"/>
    <mergeCell ref="C198:E198"/>
    <mergeCell ref="A199:B199"/>
    <mergeCell ref="C199:E199"/>
    <mergeCell ref="A200:B200"/>
    <mergeCell ref="C200:E200"/>
    <mergeCell ref="A201:B201"/>
    <mergeCell ref="C201:E201"/>
    <mergeCell ref="A202:B202"/>
    <mergeCell ref="C202:E202"/>
    <mergeCell ref="A203:B203"/>
    <mergeCell ref="C203:E203"/>
    <mergeCell ref="A204:B204"/>
    <mergeCell ref="C204:E204"/>
    <mergeCell ref="A205:B205"/>
    <mergeCell ref="C205:E205"/>
    <mergeCell ref="A206:B206"/>
    <mergeCell ref="C206:E206"/>
    <mergeCell ref="A207:B207"/>
    <mergeCell ref="C207:E207"/>
    <mergeCell ref="A208:B208"/>
    <mergeCell ref="C208:E208"/>
    <mergeCell ref="A209:B209"/>
    <mergeCell ref="C209:E209"/>
    <mergeCell ref="A210:B210"/>
    <mergeCell ref="C210:E210"/>
    <mergeCell ref="A211:B211"/>
    <mergeCell ref="C211:E211"/>
    <mergeCell ref="A212:B212"/>
    <mergeCell ref="C212:E212"/>
    <mergeCell ref="A213:B213"/>
    <mergeCell ref="C213:E213"/>
    <mergeCell ref="A214:B214"/>
    <mergeCell ref="C214:E214"/>
    <mergeCell ref="A215:B215"/>
    <mergeCell ref="C215:E215"/>
    <mergeCell ref="A216:B216"/>
    <mergeCell ref="C216:E216"/>
    <mergeCell ref="A217:B217"/>
    <mergeCell ref="C217:E217"/>
    <mergeCell ref="A218:B218"/>
    <mergeCell ref="C218:E218"/>
    <mergeCell ref="C226:E226"/>
    <mergeCell ref="A227:B227"/>
    <mergeCell ref="C227:E227"/>
    <mergeCell ref="A228:B228"/>
    <mergeCell ref="C228:E228"/>
    <mergeCell ref="A219:B219"/>
    <mergeCell ref="C219:E219"/>
    <mergeCell ref="A220:B220"/>
    <mergeCell ref="C220:E220"/>
    <mergeCell ref="A221:B221"/>
    <mergeCell ref="C221:E221"/>
    <mergeCell ref="A222:B222"/>
    <mergeCell ref="C222:E222"/>
    <mergeCell ref="A223:B223"/>
    <mergeCell ref="C223:E223"/>
    <mergeCell ref="A244:B244"/>
    <mergeCell ref="C244:E244"/>
    <mergeCell ref="A245:B245"/>
    <mergeCell ref="C245:E245"/>
    <mergeCell ref="A234:B234"/>
    <mergeCell ref="C234:E234"/>
    <mergeCell ref="A235:B235"/>
    <mergeCell ref="C235:E235"/>
    <mergeCell ref="A236:B236"/>
    <mergeCell ref="C236:E236"/>
    <mergeCell ref="A237:B237"/>
    <mergeCell ref="C237:E237"/>
    <mergeCell ref="A238:B238"/>
    <mergeCell ref="C238:E238"/>
    <mergeCell ref="A242:B242"/>
    <mergeCell ref="C242:E242"/>
    <mergeCell ref="A243:B243"/>
    <mergeCell ref="C243:E243"/>
    <mergeCell ref="A72:Z74"/>
    <mergeCell ref="A75:W77"/>
    <mergeCell ref="X75:Z77"/>
    <mergeCell ref="A239:B239"/>
    <mergeCell ref="C239:E239"/>
    <mergeCell ref="A240:B240"/>
    <mergeCell ref="C240:E240"/>
    <mergeCell ref="A241:B241"/>
    <mergeCell ref="C241:E241"/>
    <mergeCell ref="A229:B229"/>
    <mergeCell ref="C229:E229"/>
    <mergeCell ref="A230:B230"/>
    <mergeCell ref="C230:E230"/>
    <mergeCell ref="A231:B231"/>
    <mergeCell ref="C231:E231"/>
    <mergeCell ref="A232:B232"/>
    <mergeCell ref="C232:E232"/>
    <mergeCell ref="A233:B233"/>
    <mergeCell ref="C233:E233"/>
    <mergeCell ref="A224:B224"/>
    <mergeCell ref="C224:E224"/>
    <mergeCell ref="A225:B225"/>
    <mergeCell ref="C225:E225"/>
    <mergeCell ref="A226:B226"/>
  </mergeCells>
  <dataValidations count="2">
    <dataValidation type="list" allowBlank="1" showErrorMessage="1" sqref="F19 S42 D42:H43" xr:uid="{00000000-0002-0000-1500-000000000000}">
      <formula1>"Yes,No"</formula1>
    </dataValidation>
    <dataValidation type="list" allowBlank="1" showErrorMessage="1" sqref="X56:X60" xr:uid="{00000000-0002-0000-15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89" r:id="rId4" name="Check Box 29">
              <controlPr defaultSize="0" autoFill="0" autoLine="0" autoPict="0">
                <anchor moveWithCells="1">
                  <from>
                    <xdr:col>23</xdr:col>
                    <xdr:colOff>7620</xdr:colOff>
                    <xdr:row>74</xdr:row>
                    <xdr:rowOff>0</xdr:rowOff>
                  </from>
                  <to>
                    <xdr:col>25</xdr:col>
                    <xdr:colOff>274320</xdr:colOff>
                    <xdr:row>77</xdr:row>
                    <xdr:rowOff>7620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CCFF"/>
  </sheetPr>
  <dimension ref="A1:N58"/>
  <sheetViews>
    <sheetView view="pageBreakPreview" zoomScaleNormal="100" zoomScaleSheetLayoutView="100" workbookViewId="0">
      <selection activeCell="H18" sqref="H18"/>
    </sheetView>
  </sheetViews>
  <sheetFormatPr defaultColWidth="13.5" defaultRowHeight="15" customHeight="1" x14ac:dyDescent="0.3"/>
  <cols>
    <col min="1" max="26" width="11" customWidth="1"/>
  </cols>
  <sheetData>
    <row r="1" spans="1:14" ht="15.75" customHeight="1" x14ac:dyDescent="0.3">
      <c r="A1" s="295"/>
      <c r="B1" s="132"/>
      <c r="C1" s="132"/>
      <c r="D1" s="132"/>
      <c r="E1" s="132"/>
      <c r="F1" s="132"/>
      <c r="G1" s="132"/>
      <c r="H1" s="132"/>
      <c r="I1" s="132"/>
      <c r="J1" s="132"/>
      <c r="K1" s="132"/>
      <c r="L1" s="132"/>
      <c r="M1" s="132"/>
      <c r="N1" s="264"/>
    </row>
    <row r="2" spans="1:14" ht="15.75" customHeight="1" x14ac:dyDescent="0.3">
      <c r="A2" s="133"/>
      <c r="B2" s="136"/>
      <c r="C2" s="136"/>
      <c r="D2" s="136"/>
      <c r="E2" s="136"/>
      <c r="F2" s="136"/>
      <c r="G2" s="136"/>
      <c r="H2" s="136"/>
      <c r="I2" s="136"/>
      <c r="J2" s="136"/>
      <c r="K2" s="136"/>
      <c r="L2" s="136"/>
      <c r="M2" s="136"/>
      <c r="N2" s="265"/>
    </row>
    <row r="3" spans="1:14" ht="15.75" customHeight="1" x14ac:dyDescent="0.3">
      <c r="A3" s="133"/>
      <c r="B3" s="136"/>
      <c r="C3" s="136"/>
      <c r="D3" s="136"/>
      <c r="E3" s="136"/>
      <c r="F3" s="136"/>
      <c r="G3" s="136"/>
      <c r="H3" s="136"/>
      <c r="I3" s="136"/>
      <c r="J3" s="136"/>
      <c r="K3" s="136"/>
      <c r="L3" s="136"/>
      <c r="M3" s="136"/>
      <c r="N3" s="265"/>
    </row>
    <row r="4" spans="1:14" ht="15.75" customHeight="1" x14ac:dyDescent="0.3">
      <c r="A4" s="133"/>
      <c r="B4" s="136"/>
      <c r="C4" s="136"/>
      <c r="D4" s="136"/>
      <c r="E4" s="136"/>
      <c r="F4" s="136"/>
      <c r="G4" s="136"/>
      <c r="H4" s="136"/>
      <c r="I4" s="136"/>
      <c r="J4" s="136"/>
      <c r="K4" s="136"/>
      <c r="L4" s="136"/>
      <c r="M4" s="136"/>
      <c r="N4" s="265"/>
    </row>
    <row r="5" spans="1:14" ht="15.75" customHeight="1" x14ac:dyDescent="0.3">
      <c r="A5" s="133"/>
      <c r="B5" s="136"/>
      <c r="C5" s="136"/>
      <c r="D5" s="136"/>
      <c r="E5" s="136"/>
      <c r="F5" s="136"/>
      <c r="G5" s="136"/>
      <c r="H5" s="136"/>
      <c r="I5" s="136"/>
      <c r="J5" s="136"/>
      <c r="K5" s="136"/>
      <c r="L5" s="136"/>
      <c r="M5" s="136"/>
      <c r="N5" s="265"/>
    </row>
    <row r="6" spans="1:14" ht="15.75" customHeight="1" x14ac:dyDescent="0.3">
      <c r="A6" s="133"/>
      <c r="B6" s="136"/>
      <c r="C6" s="136"/>
      <c r="D6" s="136"/>
      <c r="E6" s="136"/>
      <c r="F6" s="136"/>
      <c r="G6" s="136"/>
      <c r="H6" s="136"/>
      <c r="I6" s="136"/>
      <c r="J6" s="136"/>
      <c r="K6" s="136"/>
      <c r="L6" s="136"/>
      <c r="M6" s="136"/>
      <c r="N6" s="265"/>
    </row>
    <row r="7" spans="1:14" ht="15.75" customHeight="1" x14ac:dyDescent="0.3">
      <c r="A7" s="133"/>
      <c r="B7" s="136"/>
      <c r="C7" s="136"/>
      <c r="D7" s="136"/>
      <c r="E7" s="136"/>
      <c r="F7" s="136"/>
      <c r="G7" s="136"/>
      <c r="H7" s="136"/>
      <c r="I7" s="136"/>
      <c r="J7" s="136"/>
      <c r="K7" s="136"/>
      <c r="L7" s="136"/>
      <c r="M7" s="136"/>
      <c r="N7" s="265"/>
    </row>
    <row r="8" spans="1:14" ht="15.75" customHeight="1" x14ac:dyDescent="0.3">
      <c r="A8" s="133"/>
      <c r="B8" s="136"/>
      <c r="C8" s="136"/>
      <c r="D8" s="136"/>
      <c r="E8" s="136"/>
      <c r="F8" s="136"/>
      <c r="G8" s="136"/>
      <c r="H8" s="136"/>
      <c r="I8" s="136"/>
      <c r="J8" s="136"/>
      <c r="K8" s="136"/>
      <c r="L8" s="136"/>
      <c r="M8" s="136"/>
      <c r="N8" s="265"/>
    </row>
    <row r="9" spans="1:14" ht="15.75" customHeight="1" x14ac:dyDescent="0.3">
      <c r="A9" s="133"/>
      <c r="B9" s="136"/>
      <c r="C9" s="136"/>
      <c r="D9" s="136"/>
      <c r="E9" s="136"/>
      <c r="F9" s="136"/>
      <c r="G9" s="136"/>
      <c r="H9" s="136"/>
      <c r="I9" s="136"/>
      <c r="J9" s="136"/>
      <c r="K9" s="136"/>
      <c r="L9" s="136"/>
      <c r="M9" s="136"/>
      <c r="N9" s="265"/>
    </row>
    <row r="10" spans="1:14" ht="10.5" customHeight="1" x14ac:dyDescent="0.3">
      <c r="A10" s="266"/>
      <c r="B10" s="274"/>
      <c r="C10" s="274"/>
      <c r="D10" s="274"/>
      <c r="E10" s="274"/>
      <c r="F10" s="274"/>
      <c r="G10" s="274"/>
      <c r="H10" s="274"/>
      <c r="I10" s="274"/>
      <c r="J10" s="274"/>
      <c r="K10" s="274"/>
      <c r="L10" s="274"/>
      <c r="M10" s="274"/>
      <c r="N10" s="267"/>
    </row>
    <row r="11" spans="1:14" ht="15.75" customHeight="1" x14ac:dyDescent="0.3">
      <c r="A11" s="513" t="s">
        <v>287</v>
      </c>
      <c r="B11" s="132"/>
      <c r="C11" s="132"/>
      <c r="D11" s="132"/>
      <c r="E11" s="132"/>
      <c r="F11" s="132"/>
      <c r="G11" s="132"/>
      <c r="H11" s="132"/>
      <c r="I11" s="132"/>
      <c r="J11" s="132"/>
      <c r="K11" s="132"/>
      <c r="L11" s="132"/>
      <c r="M11" s="132"/>
      <c r="N11" s="264"/>
    </row>
    <row r="12" spans="1:14" ht="15.75" customHeight="1" x14ac:dyDescent="0.3">
      <c r="A12" s="299" t="str">
        <f>'Club Administration'!A12</f>
        <v>School Name</v>
      </c>
      <c r="B12" s="300"/>
      <c r="C12" s="300"/>
      <c r="D12" s="300"/>
      <c r="E12" s="300"/>
      <c r="F12" s="300"/>
      <c r="G12" s="300"/>
      <c r="H12" s="300"/>
      <c r="I12" s="300"/>
      <c r="J12" s="300"/>
      <c r="K12" s="300"/>
      <c r="L12" s="300"/>
      <c r="M12" s="300"/>
      <c r="N12" s="301"/>
    </row>
    <row r="13" spans="1:14" ht="15.75" customHeight="1" x14ac:dyDescent="0.3">
      <c r="A13" s="302"/>
      <c r="B13" s="303"/>
      <c r="C13" s="303"/>
      <c r="D13" s="303"/>
      <c r="E13" s="303"/>
      <c r="F13" s="303"/>
      <c r="G13" s="303"/>
      <c r="H13" s="303"/>
      <c r="I13" s="303"/>
      <c r="J13" s="303"/>
      <c r="K13" s="303"/>
      <c r="L13" s="303"/>
      <c r="M13" s="303"/>
      <c r="N13" s="304"/>
    </row>
    <row r="14" spans="1:14" ht="15.75" customHeight="1" x14ac:dyDescent="0.3">
      <c r="A14" s="305" t="str">
        <f>'Club Administration'!A14</f>
        <v>Select Division</v>
      </c>
      <c r="B14" s="300"/>
      <c r="C14" s="300"/>
      <c r="D14" s="300"/>
      <c r="E14" s="300"/>
      <c r="F14" s="300"/>
      <c r="G14" s="300"/>
      <c r="H14" s="300"/>
      <c r="I14" s="300"/>
      <c r="J14" s="300"/>
      <c r="K14" s="300"/>
      <c r="L14" s="300"/>
      <c r="M14" s="300"/>
      <c r="N14" s="301"/>
    </row>
    <row r="15" spans="1:14" ht="15.75" customHeight="1" x14ac:dyDescent="0.3">
      <c r="A15" s="302"/>
      <c r="B15" s="303"/>
      <c r="C15" s="303"/>
      <c r="D15" s="303"/>
      <c r="E15" s="303"/>
      <c r="F15" s="303"/>
      <c r="G15" s="303"/>
      <c r="H15" s="303"/>
      <c r="I15" s="303"/>
      <c r="J15" s="303"/>
      <c r="K15" s="303"/>
      <c r="L15" s="303"/>
      <c r="M15" s="303"/>
      <c r="N15" s="304"/>
    </row>
    <row r="16" spans="1:14" ht="15.75" customHeight="1" x14ac:dyDescent="0.3">
      <c r="A16" s="275" t="s">
        <v>89</v>
      </c>
      <c r="B16" s="272"/>
      <c r="C16" s="269"/>
      <c r="D16" s="90">
        <f>February!G84</f>
        <v>0</v>
      </c>
      <c r="E16" s="51" t="s">
        <v>239</v>
      </c>
      <c r="F16" s="90">
        <f>'Club Goals'!D18</f>
        <v>0</v>
      </c>
      <c r="G16" s="51" t="s">
        <v>240</v>
      </c>
      <c r="H16" s="100">
        <f>MAX(0,F16-D16)</f>
        <v>0</v>
      </c>
      <c r="I16" s="51" t="s">
        <v>122</v>
      </c>
      <c r="J16" s="101">
        <f>February!B84</f>
        <v>0</v>
      </c>
      <c r="K16" s="51" t="s">
        <v>239</v>
      </c>
      <c r="L16" s="101">
        <f>'Club Goals'!H18</f>
        <v>0</v>
      </c>
      <c r="M16" s="51" t="s">
        <v>240</v>
      </c>
      <c r="N16" s="101">
        <f>MAX(0,L16-J16)</f>
        <v>0</v>
      </c>
    </row>
    <row r="17" spans="1:14" ht="15.75" customHeight="1" x14ac:dyDescent="0.3">
      <c r="A17" s="402" t="s">
        <v>155</v>
      </c>
      <c r="B17" s="272"/>
      <c r="C17" s="269"/>
      <c r="D17" s="89">
        <f ca="1">February!F24</f>
        <v>0</v>
      </c>
      <c r="E17" s="63" t="s">
        <v>239</v>
      </c>
      <c r="F17" s="89">
        <f>'Club Goals'!E40</f>
        <v>0</v>
      </c>
      <c r="G17" s="82" t="s">
        <v>240</v>
      </c>
      <c r="H17" s="130">
        <f t="shared" ref="H17:H18" ca="1" si="0">MAX(0,F17-D17)</f>
        <v>0</v>
      </c>
      <c r="I17" s="51" t="s">
        <v>346</v>
      </c>
      <c r="J17" s="101">
        <f>February!C84</f>
        <v>0</v>
      </c>
      <c r="K17" s="51" t="s">
        <v>239</v>
      </c>
      <c r="L17" s="103">
        <f>'Club Goals'!J18</f>
        <v>0</v>
      </c>
      <c r="M17" s="51" t="s">
        <v>240</v>
      </c>
      <c r="N17" s="101">
        <f>MAX(0,L17-J17)</f>
        <v>0</v>
      </c>
    </row>
    <row r="18" spans="1:14" ht="15.75" customHeight="1" x14ac:dyDescent="0.3">
      <c r="A18" s="402" t="s">
        <v>146</v>
      </c>
      <c r="B18" s="272"/>
      <c r="C18" s="269"/>
      <c r="D18" s="89">
        <f>February!U84</f>
        <v>0</v>
      </c>
      <c r="E18" s="63" t="s">
        <v>239</v>
      </c>
      <c r="F18" s="89">
        <f>'Club Goals'!L40</f>
        <v>0</v>
      </c>
      <c r="G18" s="82" t="s">
        <v>240</v>
      </c>
      <c r="H18" s="130">
        <f t="shared" si="0"/>
        <v>0</v>
      </c>
      <c r="I18" s="51" t="s">
        <v>137</v>
      </c>
      <c r="J18" s="101">
        <f>February!D84</f>
        <v>0</v>
      </c>
      <c r="K18" s="51" t="s">
        <v>239</v>
      </c>
      <c r="L18" s="103">
        <f>'Club Goals'!L18</f>
        <v>0</v>
      </c>
      <c r="M18" s="51" t="s">
        <v>240</v>
      </c>
      <c r="N18" s="101">
        <f>MAX(0,L18-J18)</f>
        <v>0</v>
      </c>
    </row>
    <row r="19" spans="1:14" ht="15.75" customHeight="1" x14ac:dyDescent="0.3">
      <c r="A19" s="484"/>
      <c r="B19" s="132"/>
      <c r="C19" s="132"/>
      <c r="D19" s="132"/>
      <c r="E19" s="132"/>
      <c r="F19" s="132"/>
      <c r="G19" s="264"/>
      <c r="H19" s="475"/>
      <c r="I19" s="132"/>
      <c r="J19" s="132"/>
      <c r="K19" s="132"/>
      <c r="L19" s="132"/>
      <c r="M19" s="132"/>
      <c r="N19" s="264"/>
    </row>
    <row r="20" spans="1:14" ht="15.75" customHeight="1" x14ac:dyDescent="0.3">
      <c r="A20" s="274"/>
      <c r="B20" s="274"/>
      <c r="C20" s="274"/>
      <c r="D20" s="274"/>
      <c r="E20" s="274"/>
      <c r="F20" s="274"/>
      <c r="G20" s="267"/>
      <c r="H20" s="133"/>
      <c r="I20" s="136"/>
      <c r="J20" s="136"/>
      <c r="K20" s="136"/>
      <c r="L20" s="136"/>
      <c r="M20" s="136"/>
      <c r="N20" s="265"/>
    </row>
    <row r="21" spans="1:14" ht="15.75" customHeight="1" x14ac:dyDescent="0.3">
      <c r="A21" s="516" t="s">
        <v>288</v>
      </c>
      <c r="B21" s="272"/>
      <c r="C21" s="272"/>
      <c r="D21" s="272"/>
      <c r="E21" s="272"/>
      <c r="F21" s="272"/>
      <c r="G21" s="269"/>
      <c r="H21" s="133"/>
      <c r="I21" s="136"/>
      <c r="J21" s="136"/>
      <c r="K21" s="136"/>
      <c r="L21" s="136"/>
      <c r="M21" s="136"/>
      <c r="N21" s="265"/>
    </row>
    <row r="22" spans="1:14" ht="15.75" customHeight="1" x14ac:dyDescent="0.3">
      <c r="A22" s="324" t="s">
        <v>128</v>
      </c>
      <c r="B22" s="272"/>
      <c r="C22" s="272"/>
      <c r="D22" s="269"/>
      <c r="E22" s="324" t="s">
        <v>242</v>
      </c>
      <c r="F22" s="272"/>
      <c r="G22" s="269"/>
      <c r="H22" s="133"/>
      <c r="I22" s="136"/>
      <c r="J22" s="136"/>
      <c r="K22" s="136"/>
      <c r="L22" s="136"/>
      <c r="M22" s="136"/>
      <c r="N22" s="265"/>
    </row>
    <row r="23" spans="1:14" ht="15.75" customHeight="1" x14ac:dyDescent="0.3">
      <c r="A23" s="519" t="s">
        <v>102</v>
      </c>
      <c r="B23" s="272"/>
      <c r="C23" s="272"/>
      <c r="D23" s="269"/>
      <c r="E23" s="520">
        <f>December!G83</f>
        <v>0</v>
      </c>
      <c r="F23" s="272"/>
      <c r="G23" s="269"/>
      <c r="H23" s="133"/>
      <c r="I23" s="136"/>
      <c r="J23" s="136"/>
      <c r="K23" s="136"/>
      <c r="L23" s="136"/>
      <c r="M23" s="136"/>
      <c r="N23" s="265"/>
    </row>
    <row r="24" spans="1:14" ht="15.75" customHeight="1" x14ac:dyDescent="0.3">
      <c r="A24" s="518" t="s">
        <v>103</v>
      </c>
      <c r="B24" s="272"/>
      <c r="C24" s="272"/>
      <c r="D24" s="269"/>
      <c r="E24" s="514">
        <f>January!G83</f>
        <v>0</v>
      </c>
      <c r="F24" s="272"/>
      <c r="G24" s="269"/>
      <c r="H24" s="133"/>
      <c r="I24" s="136"/>
      <c r="J24" s="136"/>
      <c r="K24" s="136"/>
      <c r="L24" s="136"/>
      <c r="M24" s="136"/>
      <c r="N24" s="265"/>
    </row>
    <row r="25" spans="1:14" ht="15.75" customHeight="1" x14ac:dyDescent="0.3">
      <c r="A25" s="517" t="s">
        <v>104</v>
      </c>
      <c r="B25" s="272"/>
      <c r="C25" s="272"/>
      <c r="D25" s="269"/>
      <c r="E25" s="515">
        <f>February!G83</f>
        <v>0</v>
      </c>
      <c r="F25" s="272"/>
      <c r="G25" s="269"/>
      <c r="H25" s="133"/>
      <c r="I25" s="136"/>
      <c r="J25" s="136"/>
      <c r="K25" s="136"/>
      <c r="L25" s="136"/>
      <c r="M25" s="136"/>
      <c r="N25" s="265"/>
    </row>
    <row r="26" spans="1:14" ht="15.75" customHeight="1" x14ac:dyDescent="0.3">
      <c r="A26" s="483"/>
      <c r="B26" s="132"/>
      <c r="C26" s="132"/>
      <c r="D26" s="132"/>
      <c r="E26" s="132"/>
      <c r="F26" s="132"/>
      <c r="G26" s="264"/>
      <c r="H26" s="133"/>
      <c r="I26" s="136"/>
      <c r="J26" s="136"/>
      <c r="K26" s="136"/>
      <c r="L26" s="136"/>
      <c r="M26" s="136"/>
      <c r="N26" s="265"/>
    </row>
    <row r="27" spans="1:14" ht="15.75" customHeight="1" x14ac:dyDescent="0.3">
      <c r="A27" s="133"/>
      <c r="B27" s="136"/>
      <c r="C27" s="136"/>
      <c r="D27" s="136"/>
      <c r="E27" s="136"/>
      <c r="F27" s="136"/>
      <c r="G27" s="265"/>
      <c r="H27" s="133"/>
      <c r="I27" s="136"/>
      <c r="J27" s="136"/>
      <c r="K27" s="136"/>
      <c r="L27" s="136"/>
      <c r="M27" s="136"/>
      <c r="N27" s="265"/>
    </row>
    <row r="28" spans="1:14" ht="15.75" customHeight="1" x14ac:dyDescent="0.3">
      <c r="A28" s="266"/>
      <c r="B28" s="274"/>
      <c r="C28" s="274"/>
      <c r="D28" s="274"/>
      <c r="E28" s="274"/>
      <c r="F28" s="274"/>
      <c r="G28" s="267"/>
      <c r="H28" s="266"/>
      <c r="I28" s="274"/>
      <c r="J28" s="274"/>
      <c r="K28" s="274"/>
      <c r="L28" s="274"/>
      <c r="M28" s="274"/>
      <c r="N28" s="267"/>
    </row>
    <row r="29" spans="1:14" ht="15.75" customHeight="1" x14ac:dyDescent="0.3">
      <c r="A29" s="418" t="s">
        <v>243</v>
      </c>
      <c r="B29" s="272"/>
      <c r="C29" s="272"/>
      <c r="D29" s="272"/>
      <c r="E29" s="272"/>
      <c r="F29" s="272"/>
      <c r="G29" s="272"/>
      <c r="H29" s="272"/>
      <c r="I29" s="272"/>
      <c r="J29" s="272"/>
      <c r="K29" s="272"/>
      <c r="L29" s="272"/>
      <c r="M29" s="272"/>
      <c r="N29" s="269"/>
    </row>
    <row r="30" spans="1:14" ht="15.6" x14ac:dyDescent="0.3">
      <c r="A30" s="459" t="s">
        <v>184</v>
      </c>
      <c r="B30" s="132"/>
      <c r="C30" s="132"/>
      <c r="D30" s="132"/>
      <c r="E30" s="132"/>
      <c r="F30" s="132"/>
      <c r="G30" s="132"/>
      <c r="H30" s="132"/>
      <c r="I30" s="132"/>
      <c r="J30" s="132"/>
      <c r="K30" s="132"/>
      <c r="L30" s="132"/>
      <c r="M30" s="132"/>
      <c r="N30" s="264"/>
    </row>
    <row r="31" spans="1:14" ht="15.6" x14ac:dyDescent="0.3">
      <c r="A31" s="133"/>
      <c r="B31" s="136"/>
      <c r="C31" s="136"/>
      <c r="D31" s="136"/>
      <c r="E31" s="136"/>
      <c r="F31" s="136"/>
      <c r="G31" s="136"/>
      <c r="H31" s="136"/>
      <c r="I31" s="136"/>
      <c r="J31" s="136"/>
      <c r="K31" s="136"/>
      <c r="L31" s="136"/>
      <c r="M31" s="136"/>
      <c r="N31" s="265"/>
    </row>
    <row r="32" spans="1:14" ht="15.6" x14ac:dyDescent="0.3">
      <c r="A32" s="133"/>
      <c r="B32" s="136"/>
      <c r="C32" s="136"/>
      <c r="D32" s="136"/>
      <c r="E32" s="136"/>
      <c r="F32" s="136"/>
      <c r="G32" s="136"/>
      <c r="H32" s="136"/>
      <c r="I32" s="136"/>
      <c r="J32" s="136"/>
      <c r="K32" s="136"/>
      <c r="L32" s="136"/>
      <c r="M32" s="136"/>
      <c r="N32" s="265"/>
    </row>
    <row r="33" spans="1:14" ht="15.6" x14ac:dyDescent="0.3">
      <c r="A33" s="133"/>
      <c r="B33" s="136"/>
      <c r="C33" s="136"/>
      <c r="D33" s="136"/>
      <c r="E33" s="136"/>
      <c r="F33" s="136"/>
      <c r="G33" s="136"/>
      <c r="H33" s="136"/>
      <c r="I33" s="136"/>
      <c r="J33" s="136"/>
      <c r="K33" s="136"/>
      <c r="L33" s="136"/>
      <c r="M33" s="136"/>
      <c r="N33" s="265"/>
    </row>
    <row r="34" spans="1:14" ht="15.6" x14ac:dyDescent="0.3">
      <c r="A34" s="266"/>
      <c r="B34" s="274"/>
      <c r="C34" s="274"/>
      <c r="D34" s="274"/>
      <c r="E34" s="274"/>
      <c r="F34" s="274"/>
      <c r="G34" s="274"/>
      <c r="H34" s="274"/>
      <c r="I34" s="274"/>
      <c r="J34" s="274"/>
      <c r="K34" s="274"/>
      <c r="L34" s="274"/>
      <c r="M34" s="274"/>
      <c r="N34" s="267"/>
    </row>
    <row r="35" spans="1:14" ht="15.75" customHeight="1" x14ac:dyDescent="0.3">
      <c r="A35" s="418" t="s">
        <v>244</v>
      </c>
      <c r="B35" s="272"/>
      <c r="C35" s="272"/>
      <c r="D35" s="272"/>
      <c r="E35" s="272"/>
      <c r="F35" s="272"/>
      <c r="G35" s="272"/>
      <c r="H35" s="272"/>
      <c r="I35" s="272"/>
      <c r="J35" s="272"/>
      <c r="K35" s="272"/>
      <c r="L35" s="272"/>
      <c r="M35" s="272"/>
      <c r="N35" s="269"/>
    </row>
    <row r="36" spans="1:14" ht="15.6" x14ac:dyDescent="0.3">
      <c r="A36" s="459" t="s">
        <v>184</v>
      </c>
      <c r="B36" s="132"/>
      <c r="C36" s="132"/>
      <c r="D36" s="132"/>
      <c r="E36" s="132"/>
      <c r="F36" s="132"/>
      <c r="G36" s="132"/>
      <c r="H36" s="132"/>
      <c r="I36" s="132"/>
      <c r="J36" s="132"/>
      <c r="K36" s="132"/>
      <c r="L36" s="132"/>
      <c r="M36" s="132"/>
      <c r="N36" s="264"/>
    </row>
    <row r="37" spans="1:14" ht="15.6" x14ac:dyDescent="0.3">
      <c r="A37" s="133"/>
      <c r="B37" s="136"/>
      <c r="C37" s="136"/>
      <c r="D37" s="136"/>
      <c r="E37" s="136"/>
      <c r="F37" s="136"/>
      <c r="G37" s="136"/>
      <c r="H37" s="136"/>
      <c r="I37" s="136"/>
      <c r="J37" s="136"/>
      <c r="K37" s="136"/>
      <c r="L37" s="136"/>
      <c r="M37" s="136"/>
      <c r="N37" s="265"/>
    </row>
    <row r="38" spans="1:14" ht="15.6" x14ac:dyDescent="0.3">
      <c r="A38" s="133"/>
      <c r="B38" s="136"/>
      <c r="C38" s="136"/>
      <c r="D38" s="136"/>
      <c r="E38" s="136"/>
      <c r="F38" s="136"/>
      <c r="G38" s="136"/>
      <c r="H38" s="136"/>
      <c r="I38" s="136"/>
      <c r="J38" s="136"/>
      <c r="K38" s="136"/>
      <c r="L38" s="136"/>
      <c r="M38" s="136"/>
      <c r="N38" s="265"/>
    </row>
    <row r="39" spans="1:14" ht="15.6" x14ac:dyDescent="0.3">
      <c r="A39" s="133"/>
      <c r="B39" s="136"/>
      <c r="C39" s="136"/>
      <c r="D39" s="136"/>
      <c r="E39" s="136"/>
      <c r="F39" s="136"/>
      <c r="G39" s="136"/>
      <c r="H39" s="136"/>
      <c r="I39" s="136"/>
      <c r="J39" s="136"/>
      <c r="K39" s="136"/>
      <c r="L39" s="136"/>
      <c r="M39" s="136"/>
      <c r="N39" s="265"/>
    </row>
    <row r="40" spans="1:14" ht="15.6" x14ac:dyDescent="0.3">
      <c r="A40" s="266"/>
      <c r="B40" s="274"/>
      <c r="C40" s="274"/>
      <c r="D40" s="274"/>
      <c r="E40" s="274"/>
      <c r="F40" s="274"/>
      <c r="G40" s="274"/>
      <c r="H40" s="274"/>
      <c r="I40" s="274"/>
      <c r="J40" s="274"/>
      <c r="K40" s="274"/>
      <c r="L40" s="274"/>
      <c r="M40" s="274"/>
      <c r="N40" s="267"/>
    </row>
    <row r="41" spans="1:14" ht="15.75" customHeight="1" x14ac:dyDescent="0.3">
      <c r="A41" s="418" t="s">
        <v>245</v>
      </c>
      <c r="B41" s="272"/>
      <c r="C41" s="272"/>
      <c r="D41" s="272"/>
      <c r="E41" s="272"/>
      <c r="F41" s="272"/>
      <c r="G41" s="272"/>
      <c r="H41" s="272"/>
      <c r="I41" s="272"/>
      <c r="J41" s="272"/>
      <c r="K41" s="272"/>
      <c r="L41" s="272"/>
      <c r="M41" s="272"/>
      <c r="N41" s="269"/>
    </row>
    <row r="42" spans="1:14" ht="15.6" x14ac:dyDescent="0.3">
      <c r="A42" s="459" t="s">
        <v>184</v>
      </c>
      <c r="B42" s="132"/>
      <c r="C42" s="132"/>
      <c r="D42" s="132"/>
      <c r="E42" s="132"/>
      <c r="F42" s="132"/>
      <c r="G42" s="132"/>
      <c r="H42" s="132"/>
      <c r="I42" s="132"/>
      <c r="J42" s="132"/>
      <c r="K42" s="132"/>
      <c r="L42" s="132"/>
      <c r="M42" s="132"/>
      <c r="N42" s="264"/>
    </row>
    <row r="43" spans="1:14" ht="15.6" x14ac:dyDescent="0.3">
      <c r="A43" s="133"/>
      <c r="B43" s="136"/>
      <c r="C43" s="136"/>
      <c r="D43" s="136"/>
      <c r="E43" s="136"/>
      <c r="F43" s="136"/>
      <c r="G43" s="136"/>
      <c r="H43" s="136"/>
      <c r="I43" s="136"/>
      <c r="J43" s="136"/>
      <c r="K43" s="136"/>
      <c r="L43" s="136"/>
      <c r="M43" s="136"/>
      <c r="N43" s="265"/>
    </row>
    <row r="44" spans="1:14" ht="15.6" x14ac:dyDescent="0.3">
      <c r="A44" s="133"/>
      <c r="B44" s="136"/>
      <c r="C44" s="136"/>
      <c r="D44" s="136"/>
      <c r="E44" s="136"/>
      <c r="F44" s="136"/>
      <c r="G44" s="136"/>
      <c r="H44" s="136"/>
      <c r="I44" s="136"/>
      <c r="J44" s="136"/>
      <c r="K44" s="136"/>
      <c r="L44" s="136"/>
      <c r="M44" s="136"/>
      <c r="N44" s="265"/>
    </row>
    <row r="45" spans="1:14" ht="15.6" x14ac:dyDescent="0.3">
      <c r="A45" s="133"/>
      <c r="B45" s="136"/>
      <c r="C45" s="136"/>
      <c r="D45" s="136"/>
      <c r="E45" s="136"/>
      <c r="F45" s="136"/>
      <c r="G45" s="136"/>
      <c r="H45" s="136"/>
      <c r="I45" s="136"/>
      <c r="J45" s="136"/>
      <c r="K45" s="136"/>
      <c r="L45" s="136"/>
      <c r="M45" s="136"/>
      <c r="N45" s="265"/>
    </row>
    <row r="46" spans="1:14" ht="15.6" x14ac:dyDescent="0.3">
      <c r="A46" s="266"/>
      <c r="B46" s="274"/>
      <c r="C46" s="274"/>
      <c r="D46" s="274"/>
      <c r="E46" s="274"/>
      <c r="F46" s="274"/>
      <c r="G46" s="274"/>
      <c r="H46" s="274"/>
      <c r="I46" s="274"/>
      <c r="J46" s="274"/>
      <c r="K46" s="274"/>
      <c r="L46" s="274"/>
      <c r="M46" s="274"/>
      <c r="N46" s="267"/>
    </row>
    <row r="47" spans="1:14" ht="15.75" customHeight="1" x14ac:dyDescent="0.3">
      <c r="A47" s="418" t="s">
        <v>246</v>
      </c>
      <c r="B47" s="272"/>
      <c r="C47" s="272"/>
      <c r="D47" s="272"/>
      <c r="E47" s="272"/>
      <c r="F47" s="272"/>
      <c r="G47" s="272"/>
      <c r="H47" s="272"/>
      <c r="I47" s="272"/>
      <c r="J47" s="272"/>
      <c r="K47" s="272"/>
      <c r="L47" s="272"/>
      <c r="M47" s="272"/>
      <c r="N47" s="269"/>
    </row>
    <row r="48" spans="1:14" ht="15.75" customHeight="1" x14ac:dyDescent="0.3">
      <c r="A48" s="86">
        <v>1</v>
      </c>
      <c r="B48" s="289"/>
      <c r="C48" s="272"/>
      <c r="D48" s="272"/>
      <c r="E48" s="272"/>
      <c r="F48" s="272"/>
      <c r="G48" s="272"/>
      <c r="H48" s="272"/>
      <c r="I48" s="272"/>
      <c r="J48" s="272"/>
      <c r="K48" s="272"/>
      <c r="L48" s="272"/>
      <c r="M48" s="272"/>
      <c r="N48" s="269"/>
    </row>
    <row r="49" spans="1:14" ht="15.75" customHeight="1" x14ac:dyDescent="0.3">
      <c r="A49" s="86">
        <v>2</v>
      </c>
      <c r="B49" s="289"/>
      <c r="C49" s="272"/>
      <c r="D49" s="272"/>
      <c r="E49" s="272"/>
      <c r="F49" s="272"/>
      <c r="G49" s="272"/>
      <c r="H49" s="272"/>
      <c r="I49" s="272"/>
      <c r="J49" s="272"/>
      <c r="K49" s="272"/>
      <c r="L49" s="272"/>
      <c r="M49" s="272"/>
      <c r="N49" s="269"/>
    </row>
    <row r="50" spans="1:14" ht="15.75" customHeight="1" x14ac:dyDescent="0.3">
      <c r="A50" s="86">
        <v>3</v>
      </c>
      <c r="B50" s="289"/>
      <c r="C50" s="272"/>
      <c r="D50" s="272"/>
      <c r="E50" s="272"/>
      <c r="F50" s="272"/>
      <c r="G50" s="272"/>
      <c r="H50" s="272"/>
      <c r="I50" s="272"/>
      <c r="J50" s="272"/>
      <c r="K50" s="272"/>
      <c r="L50" s="272"/>
      <c r="M50" s="272"/>
      <c r="N50" s="269"/>
    </row>
    <row r="51" spans="1:14" ht="15.75" customHeight="1" x14ac:dyDescent="0.3">
      <c r="A51" s="86">
        <v>4</v>
      </c>
      <c r="B51" s="289"/>
      <c r="C51" s="272"/>
      <c r="D51" s="272"/>
      <c r="E51" s="272"/>
      <c r="F51" s="272"/>
      <c r="G51" s="272"/>
      <c r="H51" s="272"/>
      <c r="I51" s="272"/>
      <c r="J51" s="272"/>
      <c r="K51" s="272"/>
      <c r="L51" s="272"/>
      <c r="M51" s="272"/>
      <c r="N51" s="269"/>
    </row>
    <row r="52" spans="1:14" ht="15.75" customHeight="1" x14ac:dyDescent="0.3">
      <c r="A52" s="86">
        <v>5</v>
      </c>
      <c r="B52" s="289"/>
      <c r="C52" s="272"/>
      <c r="D52" s="272"/>
      <c r="E52" s="272"/>
      <c r="F52" s="272"/>
      <c r="G52" s="272"/>
      <c r="H52" s="272"/>
      <c r="I52" s="272"/>
      <c r="J52" s="272"/>
      <c r="K52" s="272"/>
      <c r="L52" s="272"/>
      <c r="M52" s="272"/>
      <c r="N52" s="269"/>
    </row>
    <row r="53" spans="1:14" ht="15.75" customHeight="1" x14ac:dyDescent="0.3">
      <c r="A53" s="418" t="s">
        <v>247</v>
      </c>
      <c r="B53" s="272"/>
      <c r="C53" s="272"/>
      <c r="D53" s="272"/>
      <c r="E53" s="272"/>
      <c r="F53" s="272"/>
      <c r="G53" s="272"/>
      <c r="H53" s="272"/>
      <c r="I53" s="272"/>
      <c r="J53" s="272"/>
      <c r="K53" s="272"/>
      <c r="L53" s="272"/>
      <c r="M53" s="272"/>
      <c r="N53" s="269"/>
    </row>
    <row r="54" spans="1:14" ht="15.75" customHeight="1" x14ac:dyDescent="0.3">
      <c r="A54" s="86">
        <v>1</v>
      </c>
      <c r="B54" s="289"/>
      <c r="C54" s="272"/>
      <c r="D54" s="272"/>
      <c r="E54" s="272"/>
      <c r="F54" s="272"/>
      <c r="G54" s="272"/>
      <c r="H54" s="272"/>
      <c r="I54" s="272"/>
      <c r="J54" s="272"/>
      <c r="K54" s="272"/>
      <c r="L54" s="272"/>
      <c r="M54" s="272"/>
      <c r="N54" s="269"/>
    </row>
    <row r="55" spans="1:14" ht="15.75" customHeight="1" x14ac:dyDescent="0.3">
      <c r="A55" s="86">
        <v>2</v>
      </c>
      <c r="B55" s="289"/>
      <c r="C55" s="272"/>
      <c r="D55" s="272"/>
      <c r="E55" s="272"/>
      <c r="F55" s="272"/>
      <c r="G55" s="272"/>
      <c r="H55" s="272"/>
      <c r="I55" s="272"/>
      <c r="J55" s="272"/>
      <c r="K55" s="272"/>
      <c r="L55" s="272"/>
      <c r="M55" s="272"/>
      <c r="N55" s="269"/>
    </row>
    <row r="56" spans="1:14" ht="15.75" customHeight="1" x14ac:dyDescent="0.3">
      <c r="A56" s="86">
        <v>3</v>
      </c>
      <c r="B56" s="289"/>
      <c r="C56" s="272"/>
      <c r="D56" s="272"/>
      <c r="E56" s="272"/>
      <c r="F56" s="272"/>
      <c r="G56" s="272"/>
      <c r="H56" s="272"/>
      <c r="I56" s="272"/>
      <c r="J56" s="272"/>
      <c r="K56" s="272"/>
      <c r="L56" s="272"/>
      <c r="M56" s="272"/>
      <c r="N56" s="269"/>
    </row>
    <row r="57" spans="1:14" ht="15.75" customHeight="1" x14ac:dyDescent="0.3">
      <c r="A57" s="86">
        <v>4</v>
      </c>
      <c r="B57" s="289"/>
      <c r="C57" s="272"/>
      <c r="D57" s="272"/>
      <c r="E57" s="272"/>
      <c r="F57" s="272"/>
      <c r="G57" s="272"/>
      <c r="H57" s="272"/>
      <c r="I57" s="272"/>
      <c r="J57" s="272"/>
      <c r="K57" s="272"/>
      <c r="L57" s="272"/>
      <c r="M57" s="272"/>
      <c r="N57" s="269"/>
    </row>
    <row r="58" spans="1:14" ht="15.75" customHeight="1" x14ac:dyDescent="0.3">
      <c r="A58" s="86">
        <v>5</v>
      </c>
      <c r="B58" s="289"/>
      <c r="C58" s="272"/>
      <c r="D58" s="272"/>
      <c r="E58" s="272"/>
      <c r="F58" s="272"/>
      <c r="G58" s="272"/>
      <c r="H58" s="272"/>
      <c r="I58" s="272"/>
      <c r="J58" s="272"/>
      <c r="K58" s="272"/>
      <c r="L58" s="272"/>
      <c r="M58" s="272"/>
      <c r="N58" s="269"/>
    </row>
  </sheetData>
  <mergeCells count="37">
    <mergeCell ref="A12:N13"/>
    <mergeCell ref="A14:N15"/>
    <mergeCell ref="A53:N53"/>
    <mergeCell ref="A29:N29"/>
    <mergeCell ref="A30:N34"/>
    <mergeCell ref="A35:N35"/>
    <mergeCell ref="A36:N40"/>
    <mergeCell ref="B50:N50"/>
    <mergeCell ref="A47:N47"/>
    <mergeCell ref="B48:N48"/>
    <mergeCell ref="B49:N49"/>
    <mergeCell ref="E23:G23"/>
    <mergeCell ref="A18:C18"/>
    <mergeCell ref="A26:G28"/>
    <mergeCell ref="A42:N46"/>
    <mergeCell ref="A41:N41"/>
    <mergeCell ref="B57:N57"/>
    <mergeCell ref="B58:N58"/>
    <mergeCell ref="B54:N54"/>
    <mergeCell ref="B55:N55"/>
    <mergeCell ref="B56:N56"/>
    <mergeCell ref="A1:N10"/>
    <mergeCell ref="A11:N11"/>
    <mergeCell ref="A22:D22"/>
    <mergeCell ref="B51:N51"/>
    <mergeCell ref="B52:N52"/>
    <mergeCell ref="A16:C16"/>
    <mergeCell ref="A17:C17"/>
    <mergeCell ref="E24:G24"/>
    <mergeCell ref="H19:N28"/>
    <mergeCell ref="E25:G25"/>
    <mergeCell ref="E22:G22"/>
    <mergeCell ref="A19:G20"/>
    <mergeCell ref="A21:G21"/>
    <mergeCell ref="A25:D25"/>
    <mergeCell ref="A24:D24"/>
    <mergeCell ref="A23:D23"/>
  </mergeCells>
  <pageMargins left="0.7" right="0.7" top="0.75" bottom="0.75" header="0.3" footer="0.3"/>
  <pageSetup scale="54"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N113"/>
  <sheetViews>
    <sheetView view="pageBreakPreview" zoomScaleNormal="100" zoomScaleSheetLayoutView="100" workbookViewId="0">
      <selection activeCell="F24" sqref="F24:K24"/>
    </sheetView>
  </sheetViews>
  <sheetFormatPr defaultColWidth="13.5" defaultRowHeight="15" customHeight="1" x14ac:dyDescent="0.3"/>
  <cols>
    <col min="1" max="26" width="11" customWidth="1"/>
  </cols>
  <sheetData>
    <row r="1" spans="1:14" ht="15.6" x14ac:dyDescent="0.3">
      <c r="A1" s="276"/>
      <c r="B1" s="132"/>
      <c r="C1" s="132"/>
      <c r="D1" s="132"/>
      <c r="E1" s="132"/>
      <c r="F1" s="132"/>
      <c r="G1" s="132"/>
      <c r="H1" s="132"/>
      <c r="I1" s="132"/>
      <c r="J1" s="132"/>
      <c r="K1" s="132"/>
      <c r="L1" s="132"/>
      <c r="M1" s="132"/>
      <c r="N1" s="264"/>
    </row>
    <row r="2" spans="1:14" ht="15.6" x14ac:dyDescent="0.3">
      <c r="A2" s="133"/>
      <c r="B2" s="136"/>
      <c r="C2" s="136"/>
      <c r="D2" s="136"/>
      <c r="E2" s="136"/>
      <c r="F2" s="136"/>
      <c r="G2" s="136"/>
      <c r="H2" s="136"/>
      <c r="I2" s="136"/>
      <c r="J2" s="136"/>
      <c r="K2" s="136"/>
      <c r="L2" s="136"/>
      <c r="M2" s="136"/>
      <c r="N2" s="265"/>
    </row>
    <row r="3" spans="1:14" ht="15.6" x14ac:dyDescent="0.3">
      <c r="A3" s="133"/>
      <c r="B3" s="136"/>
      <c r="C3" s="136"/>
      <c r="D3" s="136"/>
      <c r="E3" s="136"/>
      <c r="F3" s="136"/>
      <c r="G3" s="136"/>
      <c r="H3" s="136"/>
      <c r="I3" s="136"/>
      <c r="J3" s="136"/>
      <c r="K3" s="136"/>
      <c r="L3" s="136"/>
      <c r="M3" s="136"/>
      <c r="N3" s="265"/>
    </row>
    <row r="4" spans="1:14" ht="15.6" x14ac:dyDescent="0.3">
      <c r="A4" s="133"/>
      <c r="B4" s="136"/>
      <c r="C4" s="136"/>
      <c r="D4" s="136"/>
      <c r="E4" s="136"/>
      <c r="F4" s="136"/>
      <c r="G4" s="136"/>
      <c r="H4" s="136"/>
      <c r="I4" s="136"/>
      <c r="J4" s="136"/>
      <c r="K4" s="136"/>
      <c r="L4" s="136"/>
      <c r="M4" s="136"/>
      <c r="N4" s="265"/>
    </row>
    <row r="5" spans="1:14" ht="15.6" x14ac:dyDescent="0.3">
      <c r="A5" s="133"/>
      <c r="B5" s="136"/>
      <c r="C5" s="136"/>
      <c r="D5" s="136"/>
      <c r="E5" s="136"/>
      <c r="F5" s="136"/>
      <c r="G5" s="136"/>
      <c r="H5" s="136"/>
      <c r="I5" s="136"/>
      <c r="J5" s="136"/>
      <c r="K5" s="136"/>
      <c r="L5" s="136"/>
      <c r="M5" s="136"/>
      <c r="N5" s="265"/>
    </row>
    <row r="6" spans="1:14" ht="15.6" x14ac:dyDescent="0.3">
      <c r="A6" s="133"/>
      <c r="B6" s="136"/>
      <c r="C6" s="136"/>
      <c r="D6" s="136"/>
      <c r="E6" s="136"/>
      <c r="F6" s="136"/>
      <c r="G6" s="136"/>
      <c r="H6" s="136"/>
      <c r="I6" s="136"/>
      <c r="J6" s="136"/>
      <c r="K6" s="136"/>
      <c r="L6" s="136"/>
      <c r="M6" s="136"/>
      <c r="N6" s="265"/>
    </row>
    <row r="7" spans="1:14" ht="15.6" x14ac:dyDescent="0.3">
      <c r="A7" s="133"/>
      <c r="B7" s="136"/>
      <c r="C7" s="136"/>
      <c r="D7" s="136"/>
      <c r="E7" s="136"/>
      <c r="F7" s="136"/>
      <c r="G7" s="136"/>
      <c r="H7" s="136"/>
      <c r="I7" s="136"/>
      <c r="J7" s="136"/>
      <c r="K7" s="136"/>
      <c r="L7" s="136"/>
      <c r="M7" s="136"/>
      <c r="N7" s="265"/>
    </row>
    <row r="8" spans="1:14" ht="15.6" x14ac:dyDescent="0.3">
      <c r="A8" s="133"/>
      <c r="B8" s="136"/>
      <c r="C8" s="136"/>
      <c r="D8" s="136"/>
      <c r="E8" s="136"/>
      <c r="F8" s="136"/>
      <c r="G8" s="136"/>
      <c r="H8" s="136"/>
      <c r="I8" s="136"/>
      <c r="J8" s="136"/>
      <c r="K8" s="136"/>
      <c r="L8" s="136"/>
      <c r="M8" s="136"/>
      <c r="N8" s="265"/>
    </row>
    <row r="9" spans="1:14" ht="15.6" x14ac:dyDescent="0.3">
      <c r="A9" s="133"/>
      <c r="B9" s="136"/>
      <c r="C9" s="136"/>
      <c r="D9" s="136"/>
      <c r="E9" s="136"/>
      <c r="F9" s="136"/>
      <c r="G9" s="136"/>
      <c r="H9" s="136"/>
      <c r="I9" s="136"/>
      <c r="J9" s="136"/>
      <c r="K9" s="136"/>
      <c r="L9" s="136"/>
      <c r="M9" s="136"/>
      <c r="N9" s="265"/>
    </row>
    <row r="10" spans="1:14" ht="9.75" customHeight="1" x14ac:dyDescent="0.3">
      <c r="A10" s="266"/>
      <c r="B10" s="274"/>
      <c r="C10" s="274"/>
      <c r="D10" s="274"/>
      <c r="E10" s="274"/>
      <c r="F10" s="274"/>
      <c r="G10" s="274"/>
      <c r="H10" s="274"/>
      <c r="I10" s="274"/>
      <c r="J10" s="274"/>
      <c r="K10" s="274"/>
      <c r="L10" s="274"/>
      <c r="M10" s="274"/>
      <c r="N10" s="267"/>
    </row>
    <row r="11" spans="1:14" ht="15.75" customHeight="1" x14ac:dyDescent="0.3">
      <c r="A11" s="271" t="s">
        <v>335</v>
      </c>
      <c r="B11" s="272"/>
      <c r="C11" s="272"/>
      <c r="D11" s="272"/>
      <c r="E11" s="272"/>
      <c r="F11" s="272"/>
      <c r="G11" s="272"/>
      <c r="H11" s="272"/>
      <c r="I11" s="272"/>
      <c r="J11" s="272"/>
      <c r="K11" s="272"/>
      <c r="L11" s="272"/>
      <c r="M11" s="272"/>
      <c r="N11" s="269"/>
    </row>
    <row r="12" spans="1:14" ht="15.6" x14ac:dyDescent="0.3">
      <c r="A12" s="273" t="s">
        <v>0</v>
      </c>
      <c r="B12" s="132"/>
      <c r="C12" s="132"/>
      <c r="D12" s="132"/>
      <c r="E12" s="132"/>
      <c r="F12" s="132"/>
      <c r="G12" s="132"/>
      <c r="H12" s="132"/>
      <c r="I12" s="132"/>
      <c r="J12" s="132"/>
      <c r="K12" s="132"/>
      <c r="L12" s="132"/>
      <c r="M12" s="132"/>
      <c r="N12" s="264"/>
    </row>
    <row r="13" spans="1:14" ht="15.6" x14ac:dyDescent="0.3">
      <c r="A13" s="266"/>
      <c r="B13" s="274"/>
      <c r="C13" s="274"/>
      <c r="D13" s="274"/>
      <c r="E13" s="274"/>
      <c r="F13" s="274"/>
      <c r="G13" s="274"/>
      <c r="H13" s="274"/>
      <c r="I13" s="274"/>
      <c r="J13" s="274"/>
      <c r="K13" s="274"/>
      <c r="L13" s="274"/>
      <c r="M13" s="274"/>
      <c r="N13" s="267"/>
    </row>
    <row r="14" spans="1:14" ht="15.6" x14ac:dyDescent="0.3">
      <c r="A14" s="277" t="s">
        <v>1</v>
      </c>
      <c r="B14" s="132"/>
      <c r="C14" s="132"/>
      <c r="D14" s="132"/>
      <c r="E14" s="132"/>
      <c r="F14" s="132"/>
      <c r="G14" s="132"/>
      <c r="H14" s="132"/>
      <c r="I14" s="132"/>
      <c r="J14" s="132"/>
      <c r="K14" s="132"/>
      <c r="L14" s="132"/>
      <c r="M14" s="132"/>
      <c r="N14" s="264"/>
    </row>
    <row r="15" spans="1:14" ht="15.6" x14ac:dyDescent="0.3">
      <c r="A15" s="266"/>
      <c r="B15" s="274"/>
      <c r="C15" s="274"/>
      <c r="D15" s="274"/>
      <c r="E15" s="274"/>
      <c r="F15" s="274"/>
      <c r="G15" s="274"/>
      <c r="H15" s="274"/>
      <c r="I15" s="274"/>
      <c r="J15" s="274"/>
      <c r="K15" s="274"/>
      <c r="L15" s="274"/>
      <c r="M15" s="274"/>
      <c r="N15" s="267"/>
    </row>
    <row r="16" spans="1:14" ht="15.75" customHeight="1" x14ac:dyDescent="0.3">
      <c r="A16" s="278"/>
      <c r="B16" s="132"/>
      <c r="C16" s="264"/>
      <c r="D16" s="275" t="s">
        <v>2</v>
      </c>
      <c r="E16" s="269"/>
      <c r="F16" s="275" t="s">
        <v>3</v>
      </c>
      <c r="G16" s="269"/>
      <c r="H16" s="275" t="s">
        <v>4</v>
      </c>
      <c r="I16" s="269"/>
      <c r="J16" s="275" t="s">
        <v>5</v>
      </c>
      <c r="K16" s="269"/>
      <c r="L16" s="278"/>
      <c r="M16" s="132"/>
      <c r="N16" s="264"/>
    </row>
    <row r="17" spans="1:14" ht="15.75" customHeight="1" x14ac:dyDescent="0.3">
      <c r="A17" s="266"/>
      <c r="B17" s="274"/>
      <c r="C17" s="267"/>
      <c r="D17" s="281"/>
      <c r="E17" s="269"/>
      <c r="F17" s="281"/>
      <c r="G17" s="269"/>
      <c r="H17" s="2" t="s">
        <v>6</v>
      </c>
      <c r="I17" s="2" t="s">
        <v>7</v>
      </c>
      <c r="J17" s="281"/>
      <c r="K17" s="269"/>
      <c r="L17" s="266"/>
      <c r="M17" s="274"/>
      <c r="N17" s="267"/>
    </row>
    <row r="18" spans="1:14" ht="15.75" customHeight="1" x14ac:dyDescent="0.3">
      <c r="A18" s="278"/>
      <c r="B18" s="132"/>
      <c r="C18" s="132"/>
      <c r="D18" s="264"/>
      <c r="E18" s="275" t="s">
        <v>8</v>
      </c>
      <c r="F18" s="269"/>
      <c r="G18" s="281" t="s">
        <v>9</v>
      </c>
      <c r="H18" s="272"/>
      <c r="I18" s="272"/>
      <c r="J18" s="269"/>
      <c r="K18" s="278"/>
      <c r="L18" s="132"/>
      <c r="M18" s="132"/>
      <c r="N18" s="264"/>
    </row>
    <row r="19" spans="1:14" ht="15.75" customHeight="1" x14ac:dyDescent="0.3">
      <c r="A19" s="266"/>
      <c r="B19" s="274"/>
      <c r="C19" s="274"/>
      <c r="D19" s="267"/>
      <c r="E19" s="275" t="s">
        <v>10</v>
      </c>
      <c r="F19" s="269"/>
      <c r="G19" s="281" t="s">
        <v>11</v>
      </c>
      <c r="H19" s="272"/>
      <c r="I19" s="272"/>
      <c r="J19" s="269"/>
      <c r="K19" s="266"/>
      <c r="L19" s="274"/>
      <c r="M19" s="274"/>
      <c r="N19" s="267"/>
    </row>
    <row r="20" spans="1:14" ht="15.6" x14ac:dyDescent="0.3">
      <c r="A20" s="279" t="s">
        <v>12</v>
      </c>
      <c r="B20" s="132"/>
      <c r="C20" s="132"/>
      <c r="D20" s="132"/>
      <c r="E20" s="132"/>
      <c r="F20" s="132"/>
      <c r="G20" s="132"/>
      <c r="H20" s="132"/>
      <c r="I20" s="132"/>
      <c r="J20" s="132"/>
      <c r="K20" s="132"/>
      <c r="L20" s="132"/>
      <c r="M20" s="132"/>
      <c r="N20" s="264"/>
    </row>
    <row r="21" spans="1:14" ht="15.6" x14ac:dyDescent="0.3">
      <c r="A21" s="266"/>
      <c r="B21" s="274"/>
      <c r="C21" s="274"/>
      <c r="D21" s="274"/>
      <c r="E21" s="274"/>
      <c r="F21" s="274"/>
      <c r="G21" s="274"/>
      <c r="H21" s="274"/>
      <c r="I21" s="274"/>
      <c r="J21" s="274"/>
      <c r="K21" s="274"/>
      <c r="L21" s="274"/>
      <c r="M21" s="274"/>
      <c r="N21" s="267"/>
    </row>
    <row r="22" spans="1:14" ht="15.75" customHeight="1" x14ac:dyDescent="0.3">
      <c r="A22" s="288"/>
      <c r="B22" s="263" t="s">
        <v>13</v>
      </c>
      <c r="C22" s="264"/>
      <c r="D22" s="270" t="s">
        <v>14</v>
      </c>
      <c r="E22" s="269"/>
      <c r="F22" s="282"/>
      <c r="G22" s="272"/>
      <c r="H22" s="272"/>
      <c r="I22" s="272"/>
      <c r="J22" s="272"/>
      <c r="K22" s="269"/>
      <c r="L22" s="290" t="s">
        <v>15</v>
      </c>
      <c r="M22" s="269"/>
      <c r="N22" s="288"/>
    </row>
    <row r="23" spans="1:14" ht="15.75" customHeight="1" x14ac:dyDescent="0.3">
      <c r="A23" s="285"/>
      <c r="B23" s="133"/>
      <c r="C23" s="265"/>
      <c r="D23" s="270" t="s">
        <v>16</v>
      </c>
      <c r="E23" s="269"/>
      <c r="F23" s="282"/>
      <c r="G23" s="272"/>
      <c r="H23" s="272"/>
      <c r="I23" s="272"/>
      <c r="J23" s="272"/>
      <c r="K23" s="269"/>
      <c r="L23" s="291" t="s">
        <v>17</v>
      </c>
      <c r="M23" s="269"/>
      <c r="N23" s="285"/>
    </row>
    <row r="24" spans="1:14" ht="15.75" customHeight="1" x14ac:dyDescent="0.3">
      <c r="A24" s="285"/>
      <c r="B24" s="133"/>
      <c r="C24" s="265"/>
      <c r="D24" s="270" t="s">
        <v>18</v>
      </c>
      <c r="E24" s="269"/>
      <c r="F24" s="282"/>
      <c r="G24" s="272"/>
      <c r="H24" s="272"/>
      <c r="I24" s="272"/>
      <c r="J24" s="272"/>
      <c r="K24" s="269"/>
      <c r="L24" s="290" t="s">
        <v>19</v>
      </c>
      <c r="M24" s="269"/>
      <c r="N24" s="285"/>
    </row>
    <row r="25" spans="1:14" ht="15.75" customHeight="1" x14ac:dyDescent="0.3">
      <c r="A25" s="285"/>
      <c r="B25" s="266"/>
      <c r="C25" s="267"/>
      <c r="D25" s="270" t="s">
        <v>20</v>
      </c>
      <c r="E25" s="269"/>
      <c r="F25" s="282"/>
      <c r="G25" s="272"/>
      <c r="H25" s="272"/>
      <c r="I25" s="272"/>
      <c r="J25" s="272"/>
      <c r="K25" s="269"/>
      <c r="L25" s="291" t="s">
        <v>21</v>
      </c>
      <c r="M25" s="269"/>
      <c r="N25" s="285"/>
    </row>
    <row r="26" spans="1:14" ht="15.75" customHeight="1" x14ac:dyDescent="0.3">
      <c r="A26" s="285"/>
      <c r="B26" s="263" t="s">
        <v>22</v>
      </c>
      <c r="C26" s="264"/>
      <c r="D26" s="280" t="s">
        <v>14</v>
      </c>
      <c r="E26" s="269"/>
      <c r="F26" s="289"/>
      <c r="G26" s="272"/>
      <c r="H26" s="272"/>
      <c r="I26" s="272"/>
      <c r="J26" s="272"/>
      <c r="K26" s="269"/>
      <c r="L26" s="290" t="s">
        <v>15</v>
      </c>
      <c r="M26" s="269"/>
      <c r="N26" s="285"/>
    </row>
    <row r="27" spans="1:14" ht="15.75" customHeight="1" x14ac:dyDescent="0.3">
      <c r="A27" s="285"/>
      <c r="B27" s="133"/>
      <c r="C27" s="265"/>
      <c r="D27" s="280" t="s">
        <v>16</v>
      </c>
      <c r="E27" s="269"/>
      <c r="F27" s="289"/>
      <c r="G27" s="272"/>
      <c r="H27" s="272"/>
      <c r="I27" s="272"/>
      <c r="J27" s="272"/>
      <c r="K27" s="269"/>
      <c r="L27" s="291" t="s">
        <v>17</v>
      </c>
      <c r="M27" s="269"/>
      <c r="N27" s="285"/>
    </row>
    <row r="28" spans="1:14" ht="15.75" customHeight="1" x14ac:dyDescent="0.3">
      <c r="A28" s="285"/>
      <c r="B28" s="133"/>
      <c r="C28" s="265"/>
      <c r="D28" s="280" t="s">
        <v>18</v>
      </c>
      <c r="E28" s="269"/>
      <c r="F28" s="289"/>
      <c r="G28" s="272"/>
      <c r="H28" s="272"/>
      <c r="I28" s="272"/>
      <c r="J28" s="272"/>
      <c r="K28" s="269"/>
      <c r="L28" s="290" t="s">
        <v>19</v>
      </c>
      <c r="M28" s="269"/>
      <c r="N28" s="285"/>
    </row>
    <row r="29" spans="1:14" ht="15.75" customHeight="1" x14ac:dyDescent="0.3">
      <c r="A29" s="286"/>
      <c r="B29" s="266"/>
      <c r="C29" s="267"/>
      <c r="D29" s="280" t="s">
        <v>20</v>
      </c>
      <c r="E29" s="269"/>
      <c r="F29" s="289"/>
      <c r="G29" s="272"/>
      <c r="H29" s="272"/>
      <c r="I29" s="272"/>
      <c r="J29" s="272"/>
      <c r="K29" s="269"/>
      <c r="L29" s="291" t="s">
        <v>21</v>
      </c>
      <c r="M29" s="269"/>
      <c r="N29" s="286"/>
    </row>
    <row r="30" spans="1:14" ht="15.6" x14ac:dyDescent="0.3">
      <c r="A30" s="279" t="s">
        <v>23</v>
      </c>
      <c r="B30" s="132"/>
      <c r="C30" s="132"/>
      <c r="D30" s="132"/>
      <c r="E30" s="132"/>
      <c r="F30" s="132"/>
      <c r="G30" s="132"/>
      <c r="H30" s="132"/>
      <c r="I30" s="132"/>
      <c r="J30" s="132"/>
      <c r="K30" s="132"/>
      <c r="L30" s="132"/>
      <c r="M30" s="132"/>
      <c r="N30" s="264"/>
    </row>
    <row r="31" spans="1:14" ht="15.6" x14ac:dyDescent="0.3">
      <c r="A31" s="266"/>
      <c r="B31" s="274"/>
      <c r="C31" s="274"/>
      <c r="D31" s="274"/>
      <c r="E31" s="274"/>
      <c r="F31" s="274"/>
      <c r="G31" s="274"/>
      <c r="H31" s="274"/>
      <c r="I31" s="274"/>
      <c r="J31" s="274"/>
      <c r="K31" s="274"/>
      <c r="L31" s="274"/>
      <c r="M31" s="274"/>
      <c r="N31" s="267"/>
    </row>
    <row r="32" spans="1:14" ht="15.75" customHeight="1" x14ac:dyDescent="0.3">
      <c r="A32" s="284"/>
      <c r="B32" s="263" t="s">
        <v>24</v>
      </c>
      <c r="C32" s="264"/>
      <c r="D32" s="270" t="s">
        <v>14</v>
      </c>
      <c r="E32" s="269"/>
      <c r="F32" s="282"/>
      <c r="G32" s="272"/>
      <c r="H32" s="272"/>
      <c r="I32" s="272"/>
      <c r="J32" s="272"/>
      <c r="K32" s="269"/>
      <c r="L32" s="290" t="s">
        <v>15</v>
      </c>
      <c r="M32" s="269"/>
      <c r="N32" s="284"/>
    </row>
    <row r="33" spans="1:14" ht="15.75" customHeight="1" x14ac:dyDescent="0.3">
      <c r="A33" s="285"/>
      <c r="B33" s="133"/>
      <c r="C33" s="265"/>
      <c r="D33" s="270" t="s">
        <v>16</v>
      </c>
      <c r="E33" s="269"/>
      <c r="F33" s="282"/>
      <c r="G33" s="272"/>
      <c r="H33" s="272"/>
      <c r="I33" s="272"/>
      <c r="J33" s="272"/>
      <c r="K33" s="269"/>
      <c r="L33" s="291" t="s">
        <v>17</v>
      </c>
      <c r="M33" s="269"/>
      <c r="N33" s="285"/>
    </row>
    <row r="34" spans="1:14" ht="15.75" customHeight="1" x14ac:dyDescent="0.3">
      <c r="A34" s="285"/>
      <c r="B34" s="133"/>
      <c r="C34" s="265"/>
      <c r="D34" s="270" t="s">
        <v>18</v>
      </c>
      <c r="E34" s="269"/>
      <c r="F34" s="282"/>
      <c r="G34" s="272"/>
      <c r="H34" s="272"/>
      <c r="I34" s="272"/>
      <c r="J34" s="272"/>
      <c r="K34" s="269"/>
      <c r="L34" s="290" t="s">
        <v>19</v>
      </c>
      <c r="M34" s="269"/>
      <c r="N34" s="285"/>
    </row>
    <row r="35" spans="1:14" ht="15.75" customHeight="1" x14ac:dyDescent="0.3">
      <c r="A35" s="285"/>
      <c r="B35" s="266"/>
      <c r="C35" s="267"/>
      <c r="D35" s="270" t="s">
        <v>20</v>
      </c>
      <c r="E35" s="269"/>
      <c r="F35" s="282"/>
      <c r="G35" s="272"/>
      <c r="H35" s="272"/>
      <c r="I35" s="272"/>
      <c r="J35" s="272"/>
      <c r="K35" s="269"/>
      <c r="L35" s="291" t="s">
        <v>21</v>
      </c>
      <c r="M35" s="269"/>
      <c r="N35" s="285"/>
    </row>
    <row r="36" spans="1:14" ht="15.75" customHeight="1" x14ac:dyDescent="0.3">
      <c r="A36" s="285"/>
      <c r="B36" s="287" t="s">
        <v>25</v>
      </c>
      <c r="C36" s="264"/>
      <c r="D36" s="280" t="s">
        <v>14</v>
      </c>
      <c r="E36" s="269"/>
      <c r="F36" s="289"/>
      <c r="G36" s="272"/>
      <c r="H36" s="272"/>
      <c r="I36" s="272"/>
      <c r="J36" s="272"/>
      <c r="K36" s="269"/>
      <c r="L36" s="290" t="s">
        <v>15</v>
      </c>
      <c r="M36" s="269"/>
      <c r="N36" s="285"/>
    </row>
    <row r="37" spans="1:14" ht="15.75" customHeight="1" x14ac:dyDescent="0.3">
      <c r="A37" s="285"/>
      <c r="B37" s="133"/>
      <c r="C37" s="265"/>
      <c r="D37" s="280" t="s">
        <v>16</v>
      </c>
      <c r="E37" s="269"/>
      <c r="F37" s="289"/>
      <c r="G37" s="272"/>
      <c r="H37" s="272"/>
      <c r="I37" s="272"/>
      <c r="J37" s="272"/>
      <c r="K37" s="269"/>
      <c r="L37" s="291" t="s">
        <v>17</v>
      </c>
      <c r="M37" s="269"/>
      <c r="N37" s="285"/>
    </row>
    <row r="38" spans="1:14" ht="15.75" customHeight="1" x14ac:dyDescent="0.3">
      <c r="A38" s="285"/>
      <c r="B38" s="133"/>
      <c r="C38" s="265"/>
      <c r="D38" s="280" t="s">
        <v>18</v>
      </c>
      <c r="E38" s="269"/>
      <c r="F38" s="289"/>
      <c r="G38" s="272"/>
      <c r="H38" s="272"/>
      <c r="I38" s="272"/>
      <c r="J38" s="272"/>
      <c r="K38" s="269"/>
      <c r="L38" s="290" t="s">
        <v>19</v>
      </c>
      <c r="M38" s="269"/>
      <c r="N38" s="285"/>
    </row>
    <row r="39" spans="1:14" ht="15.75" customHeight="1" x14ac:dyDescent="0.3">
      <c r="A39" s="285"/>
      <c r="B39" s="266"/>
      <c r="C39" s="267"/>
      <c r="D39" s="280" t="s">
        <v>20</v>
      </c>
      <c r="E39" s="269"/>
      <c r="F39" s="289"/>
      <c r="G39" s="272"/>
      <c r="H39" s="272"/>
      <c r="I39" s="272"/>
      <c r="J39" s="272"/>
      <c r="K39" s="269"/>
      <c r="L39" s="291" t="s">
        <v>21</v>
      </c>
      <c r="M39" s="269"/>
      <c r="N39" s="285"/>
    </row>
    <row r="40" spans="1:14" ht="15.75" customHeight="1" x14ac:dyDescent="0.3">
      <c r="A40" s="285"/>
      <c r="B40" s="287" t="s">
        <v>26</v>
      </c>
      <c r="C40" s="264"/>
      <c r="D40" s="270" t="s">
        <v>14</v>
      </c>
      <c r="E40" s="269"/>
      <c r="F40" s="282"/>
      <c r="G40" s="272"/>
      <c r="H40" s="272"/>
      <c r="I40" s="272"/>
      <c r="J40" s="272"/>
      <c r="K40" s="269"/>
      <c r="L40" s="290" t="s">
        <v>15</v>
      </c>
      <c r="M40" s="269"/>
      <c r="N40" s="285"/>
    </row>
    <row r="41" spans="1:14" ht="15.75" customHeight="1" x14ac:dyDescent="0.3">
      <c r="A41" s="285"/>
      <c r="B41" s="133"/>
      <c r="C41" s="265"/>
      <c r="D41" s="270" t="s">
        <v>16</v>
      </c>
      <c r="E41" s="269"/>
      <c r="F41" s="282"/>
      <c r="G41" s="272"/>
      <c r="H41" s="272"/>
      <c r="I41" s="272"/>
      <c r="J41" s="272"/>
      <c r="K41" s="269"/>
      <c r="L41" s="291" t="s">
        <v>17</v>
      </c>
      <c r="M41" s="269"/>
      <c r="N41" s="285"/>
    </row>
    <row r="42" spans="1:14" ht="15.75" customHeight="1" x14ac:dyDescent="0.3">
      <c r="A42" s="285"/>
      <c r="B42" s="133"/>
      <c r="C42" s="265"/>
      <c r="D42" s="270" t="s">
        <v>18</v>
      </c>
      <c r="E42" s="269"/>
      <c r="F42" s="282"/>
      <c r="G42" s="272"/>
      <c r="H42" s="272"/>
      <c r="I42" s="272"/>
      <c r="J42" s="272"/>
      <c r="K42" s="269"/>
      <c r="L42" s="290" t="s">
        <v>19</v>
      </c>
      <c r="M42" s="269"/>
      <c r="N42" s="285"/>
    </row>
    <row r="43" spans="1:14" ht="15.75" customHeight="1" x14ac:dyDescent="0.3">
      <c r="A43" s="285"/>
      <c r="B43" s="266"/>
      <c r="C43" s="267"/>
      <c r="D43" s="270" t="s">
        <v>20</v>
      </c>
      <c r="E43" s="269"/>
      <c r="F43" s="282"/>
      <c r="G43" s="272"/>
      <c r="H43" s="272"/>
      <c r="I43" s="272"/>
      <c r="J43" s="272"/>
      <c r="K43" s="269"/>
      <c r="L43" s="291" t="s">
        <v>21</v>
      </c>
      <c r="M43" s="269"/>
      <c r="N43" s="285"/>
    </row>
    <row r="44" spans="1:14" ht="15.75" customHeight="1" x14ac:dyDescent="0.3">
      <c r="A44" s="285"/>
      <c r="B44" s="263" t="s">
        <v>27</v>
      </c>
      <c r="C44" s="264"/>
      <c r="D44" s="280" t="s">
        <v>14</v>
      </c>
      <c r="E44" s="269"/>
      <c r="F44" s="289"/>
      <c r="G44" s="272"/>
      <c r="H44" s="272"/>
      <c r="I44" s="272"/>
      <c r="J44" s="272"/>
      <c r="K44" s="269"/>
      <c r="L44" s="290" t="s">
        <v>15</v>
      </c>
      <c r="M44" s="269"/>
      <c r="N44" s="285"/>
    </row>
    <row r="45" spans="1:14" ht="15.75" customHeight="1" x14ac:dyDescent="0.3">
      <c r="A45" s="285"/>
      <c r="B45" s="133"/>
      <c r="C45" s="265"/>
      <c r="D45" s="280" t="s">
        <v>16</v>
      </c>
      <c r="E45" s="269"/>
      <c r="F45" s="289"/>
      <c r="G45" s="272"/>
      <c r="H45" s="272"/>
      <c r="I45" s="272"/>
      <c r="J45" s="272"/>
      <c r="K45" s="269"/>
      <c r="L45" s="291" t="s">
        <v>17</v>
      </c>
      <c r="M45" s="269"/>
      <c r="N45" s="285"/>
    </row>
    <row r="46" spans="1:14" ht="15.75" customHeight="1" x14ac:dyDescent="0.3">
      <c r="A46" s="285"/>
      <c r="B46" s="133"/>
      <c r="C46" s="265"/>
      <c r="D46" s="280" t="s">
        <v>18</v>
      </c>
      <c r="E46" s="269"/>
      <c r="F46" s="289"/>
      <c r="G46" s="272"/>
      <c r="H46" s="272"/>
      <c r="I46" s="272"/>
      <c r="J46" s="272"/>
      <c r="K46" s="269"/>
      <c r="L46" s="290" t="s">
        <v>19</v>
      </c>
      <c r="M46" s="269"/>
      <c r="N46" s="285"/>
    </row>
    <row r="47" spans="1:14" ht="15.75" customHeight="1" x14ac:dyDescent="0.3">
      <c r="A47" s="285"/>
      <c r="B47" s="266"/>
      <c r="C47" s="267"/>
      <c r="D47" s="280" t="s">
        <v>20</v>
      </c>
      <c r="E47" s="269"/>
      <c r="F47" s="289"/>
      <c r="G47" s="272"/>
      <c r="H47" s="272"/>
      <c r="I47" s="272"/>
      <c r="J47" s="272"/>
      <c r="K47" s="269"/>
      <c r="L47" s="291" t="s">
        <v>21</v>
      </c>
      <c r="M47" s="269"/>
      <c r="N47" s="285"/>
    </row>
    <row r="48" spans="1:14" ht="15.75" customHeight="1" x14ac:dyDescent="0.3">
      <c r="A48" s="285"/>
      <c r="B48" s="263" t="s">
        <v>28</v>
      </c>
      <c r="C48" s="264"/>
      <c r="D48" s="270" t="s">
        <v>14</v>
      </c>
      <c r="E48" s="269"/>
      <c r="F48" s="282"/>
      <c r="G48" s="272"/>
      <c r="H48" s="272"/>
      <c r="I48" s="272"/>
      <c r="J48" s="272"/>
      <c r="K48" s="269"/>
      <c r="L48" s="290" t="s">
        <v>15</v>
      </c>
      <c r="M48" s="269"/>
      <c r="N48" s="285"/>
    </row>
    <row r="49" spans="1:14" ht="15.75" customHeight="1" x14ac:dyDescent="0.3">
      <c r="A49" s="285"/>
      <c r="B49" s="133"/>
      <c r="C49" s="265"/>
      <c r="D49" s="270" t="s">
        <v>16</v>
      </c>
      <c r="E49" s="269"/>
      <c r="F49" s="282"/>
      <c r="G49" s="272"/>
      <c r="H49" s="272"/>
      <c r="I49" s="272"/>
      <c r="J49" s="272"/>
      <c r="K49" s="269"/>
      <c r="L49" s="291" t="s">
        <v>17</v>
      </c>
      <c r="M49" s="269"/>
      <c r="N49" s="285"/>
    </row>
    <row r="50" spans="1:14" ht="15.75" customHeight="1" x14ac:dyDescent="0.3">
      <c r="A50" s="285"/>
      <c r="B50" s="133"/>
      <c r="C50" s="265"/>
      <c r="D50" s="270" t="s">
        <v>18</v>
      </c>
      <c r="E50" s="269"/>
      <c r="F50" s="282"/>
      <c r="G50" s="272"/>
      <c r="H50" s="272"/>
      <c r="I50" s="272"/>
      <c r="J50" s="272"/>
      <c r="K50" s="269"/>
      <c r="L50" s="290" t="s">
        <v>19</v>
      </c>
      <c r="M50" s="269"/>
      <c r="N50" s="285"/>
    </row>
    <row r="51" spans="1:14" ht="15.75" customHeight="1" x14ac:dyDescent="0.3">
      <c r="A51" s="286"/>
      <c r="B51" s="266"/>
      <c r="C51" s="267"/>
      <c r="D51" s="270" t="s">
        <v>20</v>
      </c>
      <c r="E51" s="269"/>
      <c r="F51" s="282"/>
      <c r="G51" s="272"/>
      <c r="H51" s="272"/>
      <c r="I51" s="272"/>
      <c r="J51" s="272"/>
      <c r="K51" s="269"/>
      <c r="L51" s="291" t="s">
        <v>21</v>
      </c>
      <c r="M51" s="269"/>
      <c r="N51" s="286"/>
    </row>
    <row r="52" spans="1:14" ht="15.6" x14ac:dyDescent="0.3">
      <c r="A52" s="279" t="s">
        <v>29</v>
      </c>
      <c r="B52" s="132"/>
      <c r="C52" s="132"/>
      <c r="D52" s="132"/>
      <c r="E52" s="132"/>
      <c r="F52" s="132"/>
      <c r="G52" s="132"/>
      <c r="H52" s="132"/>
      <c r="I52" s="132"/>
      <c r="J52" s="132"/>
      <c r="K52" s="132"/>
      <c r="L52" s="132"/>
      <c r="M52" s="132"/>
      <c r="N52" s="264"/>
    </row>
    <row r="53" spans="1:14" ht="15.6" x14ac:dyDescent="0.3">
      <c r="A53" s="266"/>
      <c r="B53" s="274"/>
      <c r="C53" s="274"/>
      <c r="D53" s="274"/>
      <c r="E53" s="274"/>
      <c r="F53" s="274"/>
      <c r="G53" s="274"/>
      <c r="H53" s="274"/>
      <c r="I53" s="274"/>
      <c r="J53" s="274"/>
      <c r="K53" s="274"/>
      <c r="L53" s="274"/>
      <c r="M53" s="274"/>
      <c r="N53" s="267"/>
    </row>
    <row r="54" spans="1:14" ht="15.75" customHeight="1" x14ac:dyDescent="0.3">
      <c r="A54" s="284"/>
      <c r="B54" s="263" t="s">
        <v>30</v>
      </c>
      <c r="C54" s="264"/>
      <c r="D54" s="268" t="s">
        <v>14</v>
      </c>
      <c r="E54" s="269"/>
      <c r="F54" s="283" t="s">
        <v>31</v>
      </c>
      <c r="G54" s="269"/>
      <c r="H54" s="268" t="s">
        <v>14</v>
      </c>
      <c r="I54" s="269"/>
      <c r="J54" s="283" t="s">
        <v>32</v>
      </c>
      <c r="K54" s="269"/>
      <c r="L54" s="290" t="s">
        <v>15</v>
      </c>
      <c r="M54" s="269"/>
      <c r="N54" s="284"/>
    </row>
    <row r="55" spans="1:14" ht="15.75" customHeight="1" x14ac:dyDescent="0.3">
      <c r="A55" s="285"/>
      <c r="B55" s="133"/>
      <c r="C55" s="265"/>
      <c r="D55" s="268" t="s">
        <v>16</v>
      </c>
      <c r="E55" s="269"/>
      <c r="F55" s="283"/>
      <c r="G55" s="269"/>
      <c r="H55" s="268" t="s">
        <v>16</v>
      </c>
      <c r="I55" s="269"/>
      <c r="J55" s="283"/>
      <c r="K55" s="269"/>
      <c r="L55" s="291" t="s">
        <v>17</v>
      </c>
      <c r="M55" s="269"/>
      <c r="N55" s="285"/>
    </row>
    <row r="56" spans="1:14" ht="15.75" customHeight="1" x14ac:dyDescent="0.3">
      <c r="A56" s="285"/>
      <c r="B56" s="133"/>
      <c r="C56" s="265"/>
      <c r="D56" s="268" t="s">
        <v>18</v>
      </c>
      <c r="E56" s="269"/>
      <c r="F56" s="283"/>
      <c r="G56" s="269"/>
      <c r="H56" s="268" t="s">
        <v>18</v>
      </c>
      <c r="I56" s="269"/>
      <c r="J56" s="283"/>
      <c r="K56" s="269"/>
      <c r="L56" s="290" t="s">
        <v>19</v>
      </c>
      <c r="M56" s="269"/>
      <c r="N56" s="285"/>
    </row>
    <row r="57" spans="1:14" ht="15.75" customHeight="1" x14ac:dyDescent="0.3">
      <c r="A57" s="285"/>
      <c r="B57" s="266"/>
      <c r="C57" s="267"/>
      <c r="D57" s="268" t="s">
        <v>20</v>
      </c>
      <c r="E57" s="269"/>
      <c r="F57" s="283"/>
      <c r="G57" s="269"/>
      <c r="H57" s="268" t="s">
        <v>20</v>
      </c>
      <c r="I57" s="269"/>
      <c r="J57" s="283"/>
      <c r="K57" s="269"/>
      <c r="L57" s="291" t="s">
        <v>21</v>
      </c>
      <c r="M57" s="269"/>
      <c r="N57" s="285"/>
    </row>
    <row r="58" spans="1:14" ht="15.75" customHeight="1" x14ac:dyDescent="0.3">
      <c r="A58" s="285"/>
      <c r="B58" s="263" t="s">
        <v>30</v>
      </c>
      <c r="C58" s="264"/>
      <c r="D58" s="270" t="s">
        <v>14</v>
      </c>
      <c r="E58" s="269"/>
      <c r="F58" s="282" t="s">
        <v>31</v>
      </c>
      <c r="G58" s="269"/>
      <c r="H58" s="270" t="s">
        <v>14</v>
      </c>
      <c r="I58" s="269"/>
      <c r="J58" s="282" t="s">
        <v>32</v>
      </c>
      <c r="K58" s="269"/>
      <c r="L58" s="290" t="s">
        <v>15</v>
      </c>
      <c r="M58" s="269"/>
      <c r="N58" s="285"/>
    </row>
    <row r="59" spans="1:14" ht="15.75" customHeight="1" x14ac:dyDescent="0.3">
      <c r="A59" s="285"/>
      <c r="B59" s="133"/>
      <c r="C59" s="265"/>
      <c r="D59" s="270" t="s">
        <v>16</v>
      </c>
      <c r="E59" s="269"/>
      <c r="F59" s="282"/>
      <c r="G59" s="269"/>
      <c r="H59" s="270" t="s">
        <v>16</v>
      </c>
      <c r="I59" s="269"/>
      <c r="J59" s="282"/>
      <c r="K59" s="269"/>
      <c r="L59" s="291" t="s">
        <v>17</v>
      </c>
      <c r="M59" s="269"/>
      <c r="N59" s="285"/>
    </row>
    <row r="60" spans="1:14" ht="15.75" customHeight="1" x14ac:dyDescent="0.3">
      <c r="A60" s="285"/>
      <c r="B60" s="133"/>
      <c r="C60" s="265"/>
      <c r="D60" s="270" t="s">
        <v>18</v>
      </c>
      <c r="E60" s="269"/>
      <c r="F60" s="282"/>
      <c r="G60" s="269"/>
      <c r="H60" s="270" t="s">
        <v>18</v>
      </c>
      <c r="I60" s="269"/>
      <c r="J60" s="282"/>
      <c r="K60" s="269"/>
      <c r="L60" s="290" t="s">
        <v>19</v>
      </c>
      <c r="M60" s="269"/>
      <c r="N60" s="285"/>
    </row>
    <row r="61" spans="1:14" ht="15.75" customHeight="1" x14ac:dyDescent="0.3">
      <c r="A61" s="285"/>
      <c r="B61" s="266"/>
      <c r="C61" s="267"/>
      <c r="D61" s="270" t="s">
        <v>20</v>
      </c>
      <c r="E61" s="269"/>
      <c r="F61" s="282"/>
      <c r="G61" s="269"/>
      <c r="H61" s="270" t="s">
        <v>20</v>
      </c>
      <c r="I61" s="269"/>
      <c r="J61" s="282"/>
      <c r="K61" s="269"/>
      <c r="L61" s="291" t="s">
        <v>21</v>
      </c>
      <c r="M61" s="269"/>
      <c r="N61" s="285"/>
    </row>
    <row r="62" spans="1:14" ht="15.75" customHeight="1" x14ac:dyDescent="0.3">
      <c r="A62" s="285"/>
      <c r="B62" s="263" t="s">
        <v>30</v>
      </c>
      <c r="C62" s="264"/>
      <c r="D62" s="268" t="s">
        <v>14</v>
      </c>
      <c r="E62" s="269"/>
      <c r="F62" s="283" t="s">
        <v>31</v>
      </c>
      <c r="G62" s="269"/>
      <c r="H62" s="268" t="s">
        <v>14</v>
      </c>
      <c r="I62" s="269"/>
      <c r="J62" s="283" t="s">
        <v>32</v>
      </c>
      <c r="K62" s="269"/>
      <c r="L62" s="290" t="s">
        <v>15</v>
      </c>
      <c r="M62" s="269"/>
      <c r="N62" s="285"/>
    </row>
    <row r="63" spans="1:14" ht="15.75" customHeight="1" x14ac:dyDescent="0.3">
      <c r="A63" s="285"/>
      <c r="B63" s="133"/>
      <c r="C63" s="265"/>
      <c r="D63" s="268" t="s">
        <v>16</v>
      </c>
      <c r="E63" s="269"/>
      <c r="F63" s="283"/>
      <c r="G63" s="269"/>
      <c r="H63" s="268" t="s">
        <v>16</v>
      </c>
      <c r="I63" s="269"/>
      <c r="J63" s="283"/>
      <c r="K63" s="269"/>
      <c r="L63" s="291" t="s">
        <v>17</v>
      </c>
      <c r="M63" s="269"/>
      <c r="N63" s="285"/>
    </row>
    <row r="64" spans="1:14" ht="15.75" customHeight="1" x14ac:dyDescent="0.3">
      <c r="A64" s="285"/>
      <c r="B64" s="133"/>
      <c r="C64" s="265"/>
      <c r="D64" s="268" t="s">
        <v>18</v>
      </c>
      <c r="E64" s="269"/>
      <c r="F64" s="283"/>
      <c r="G64" s="269"/>
      <c r="H64" s="268" t="s">
        <v>18</v>
      </c>
      <c r="I64" s="269"/>
      <c r="J64" s="283"/>
      <c r="K64" s="269"/>
      <c r="L64" s="290" t="s">
        <v>19</v>
      </c>
      <c r="M64" s="269"/>
      <c r="N64" s="285"/>
    </row>
    <row r="65" spans="1:14" ht="15.75" customHeight="1" x14ac:dyDescent="0.3">
      <c r="A65" s="285"/>
      <c r="B65" s="266"/>
      <c r="C65" s="267"/>
      <c r="D65" s="268" t="s">
        <v>20</v>
      </c>
      <c r="E65" s="269"/>
      <c r="F65" s="283"/>
      <c r="G65" s="269"/>
      <c r="H65" s="268" t="s">
        <v>20</v>
      </c>
      <c r="I65" s="269"/>
      <c r="J65" s="283"/>
      <c r="K65" s="269"/>
      <c r="L65" s="291" t="s">
        <v>21</v>
      </c>
      <c r="M65" s="269"/>
      <c r="N65" s="285"/>
    </row>
    <row r="66" spans="1:14" ht="15.75" customHeight="1" x14ac:dyDescent="0.3">
      <c r="A66" s="285"/>
      <c r="B66" s="263" t="s">
        <v>30</v>
      </c>
      <c r="C66" s="264"/>
      <c r="D66" s="270" t="s">
        <v>14</v>
      </c>
      <c r="E66" s="269"/>
      <c r="F66" s="282" t="s">
        <v>31</v>
      </c>
      <c r="G66" s="269"/>
      <c r="H66" s="270" t="s">
        <v>14</v>
      </c>
      <c r="I66" s="269"/>
      <c r="J66" s="282" t="s">
        <v>32</v>
      </c>
      <c r="K66" s="269"/>
      <c r="L66" s="290" t="s">
        <v>15</v>
      </c>
      <c r="M66" s="269"/>
      <c r="N66" s="285"/>
    </row>
    <row r="67" spans="1:14" ht="15.75" customHeight="1" x14ac:dyDescent="0.3">
      <c r="A67" s="285"/>
      <c r="B67" s="133"/>
      <c r="C67" s="265"/>
      <c r="D67" s="270" t="s">
        <v>16</v>
      </c>
      <c r="E67" s="269"/>
      <c r="F67" s="282"/>
      <c r="G67" s="269"/>
      <c r="H67" s="270" t="s">
        <v>16</v>
      </c>
      <c r="I67" s="269"/>
      <c r="J67" s="282"/>
      <c r="K67" s="269"/>
      <c r="L67" s="291" t="s">
        <v>17</v>
      </c>
      <c r="M67" s="269"/>
      <c r="N67" s="285"/>
    </row>
    <row r="68" spans="1:14" ht="15.75" customHeight="1" x14ac:dyDescent="0.3">
      <c r="A68" s="285"/>
      <c r="B68" s="133"/>
      <c r="C68" s="265"/>
      <c r="D68" s="270" t="s">
        <v>18</v>
      </c>
      <c r="E68" s="269"/>
      <c r="F68" s="282"/>
      <c r="G68" s="269"/>
      <c r="H68" s="270" t="s">
        <v>18</v>
      </c>
      <c r="I68" s="269"/>
      <c r="J68" s="282"/>
      <c r="K68" s="269"/>
      <c r="L68" s="290" t="s">
        <v>19</v>
      </c>
      <c r="M68" s="269"/>
      <c r="N68" s="285"/>
    </row>
    <row r="69" spans="1:14" ht="15.75" customHeight="1" x14ac:dyDescent="0.3">
      <c r="A69" s="285"/>
      <c r="B69" s="266"/>
      <c r="C69" s="267"/>
      <c r="D69" s="270" t="s">
        <v>20</v>
      </c>
      <c r="E69" s="269"/>
      <c r="F69" s="282"/>
      <c r="G69" s="269"/>
      <c r="H69" s="270" t="s">
        <v>20</v>
      </c>
      <c r="I69" s="269"/>
      <c r="J69" s="282"/>
      <c r="K69" s="269"/>
      <c r="L69" s="291" t="s">
        <v>21</v>
      </c>
      <c r="M69" s="269"/>
      <c r="N69" s="285"/>
    </row>
    <row r="70" spans="1:14" ht="15.75" customHeight="1" x14ac:dyDescent="0.3">
      <c r="A70" s="285"/>
      <c r="B70" s="263" t="s">
        <v>30</v>
      </c>
      <c r="C70" s="264"/>
      <c r="D70" s="268" t="s">
        <v>14</v>
      </c>
      <c r="E70" s="269"/>
      <c r="F70" s="283" t="s">
        <v>31</v>
      </c>
      <c r="G70" s="269"/>
      <c r="H70" s="268" t="s">
        <v>14</v>
      </c>
      <c r="I70" s="269"/>
      <c r="J70" s="283" t="s">
        <v>32</v>
      </c>
      <c r="K70" s="269"/>
      <c r="L70" s="290" t="s">
        <v>15</v>
      </c>
      <c r="M70" s="269"/>
      <c r="N70" s="285"/>
    </row>
    <row r="71" spans="1:14" ht="15.75" customHeight="1" x14ac:dyDescent="0.3">
      <c r="A71" s="285"/>
      <c r="B71" s="133"/>
      <c r="C71" s="265"/>
      <c r="D71" s="268" t="s">
        <v>16</v>
      </c>
      <c r="E71" s="269"/>
      <c r="F71" s="283"/>
      <c r="G71" s="269"/>
      <c r="H71" s="268" t="s">
        <v>16</v>
      </c>
      <c r="I71" s="269"/>
      <c r="J71" s="283"/>
      <c r="K71" s="269"/>
      <c r="L71" s="291" t="s">
        <v>17</v>
      </c>
      <c r="M71" s="269"/>
      <c r="N71" s="285"/>
    </row>
    <row r="72" spans="1:14" ht="15.75" customHeight="1" x14ac:dyDescent="0.3">
      <c r="A72" s="285"/>
      <c r="B72" s="133"/>
      <c r="C72" s="265"/>
      <c r="D72" s="268" t="s">
        <v>18</v>
      </c>
      <c r="E72" s="269"/>
      <c r="F72" s="283"/>
      <c r="G72" s="269"/>
      <c r="H72" s="268" t="s">
        <v>18</v>
      </c>
      <c r="I72" s="269"/>
      <c r="J72" s="283"/>
      <c r="K72" s="269"/>
      <c r="L72" s="290" t="s">
        <v>19</v>
      </c>
      <c r="M72" s="269"/>
      <c r="N72" s="285"/>
    </row>
    <row r="73" spans="1:14" ht="15.75" customHeight="1" x14ac:dyDescent="0.3">
      <c r="A73" s="285"/>
      <c r="B73" s="266"/>
      <c r="C73" s="267"/>
      <c r="D73" s="268" t="s">
        <v>20</v>
      </c>
      <c r="E73" s="269"/>
      <c r="F73" s="283"/>
      <c r="G73" s="269"/>
      <c r="H73" s="268" t="s">
        <v>20</v>
      </c>
      <c r="I73" s="269"/>
      <c r="J73" s="283"/>
      <c r="K73" s="269"/>
      <c r="L73" s="291" t="s">
        <v>21</v>
      </c>
      <c r="M73" s="269"/>
      <c r="N73" s="285"/>
    </row>
    <row r="74" spans="1:14" ht="15.75" customHeight="1" x14ac:dyDescent="0.3">
      <c r="A74" s="285"/>
      <c r="B74" s="263" t="s">
        <v>30</v>
      </c>
      <c r="C74" s="264"/>
      <c r="D74" s="270" t="s">
        <v>14</v>
      </c>
      <c r="E74" s="269"/>
      <c r="F74" s="282" t="s">
        <v>31</v>
      </c>
      <c r="G74" s="269"/>
      <c r="H74" s="270" t="s">
        <v>14</v>
      </c>
      <c r="I74" s="269"/>
      <c r="J74" s="282" t="s">
        <v>32</v>
      </c>
      <c r="K74" s="269"/>
      <c r="L74" s="290" t="s">
        <v>15</v>
      </c>
      <c r="M74" s="269"/>
      <c r="N74" s="285"/>
    </row>
    <row r="75" spans="1:14" ht="15.75" customHeight="1" x14ac:dyDescent="0.3">
      <c r="A75" s="285"/>
      <c r="B75" s="133"/>
      <c r="C75" s="265"/>
      <c r="D75" s="270" t="s">
        <v>16</v>
      </c>
      <c r="E75" s="269"/>
      <c r="F75" s="282"/>
      <c r="G75" s="269"/>
      <c r="H75" s="270" t="s">
        <v>16</v>
      </c>
      <c r="I75" s="269"/>
      <c r="J75" s="282"/>
      <c r="K75" s="269"/>
      <c r="L75" s="291" t="s">
        <v>17</v>
      </c>
      <c r="M75" s="269"/>
      <c r="N75" s="285"/>
    </row>
    <row r="76" spans="1:14" ht="15.75" customHeight="1" x14ac:dyDescent="0.3">
      <c r="A76" s="285"/>
      <c r="B76" s="133"/>
      <c r="C76" s="265"/>
      <c r="D76" s="270" t="s">
        <v>18</v>
      </c>
      <c r="E76" s="269"/>
      <c r="F76" s="282"/>
      <c r="G76" s="269"/>
      <c r="H76" s="270" t="s">
        <v>18</v>
      </c>
      <c r="I76" s="269"/>
      <c r="J76" s="282"/>
      <c r="K76" s="269"/>
      <c r="L76" s="290" t="s">
        <v>19</v>
      </c>
      <c r="M76" s="269"/>
      <c r="N76" s="285"/>
    </row>
    <row r="77" spans="1:14" ht="15.75" customHeight="1" x14ac:dyDescent="0.3">
      <c r="A77" s="285"/>
      <c r="B77" s="266"/>
      <c r="C77" s="267"/>
      <c r="D77" s="270" t="s">
        <v>20</v>
      </c>
      <c r="E77" s="269"/>
      <c r="F77" s="282"/>
      <c r="G77" s="269"/>
      <c r="H77" s="270" t="s">
        <v>20</v>
      </c>
      <c r="I77" s="269"/>
      <c r="J77" s="282"/>
      <c r="K77" s="269"/>
      <c r="L77" s="291" t="s">
        <v>21</v>
      </c>
      <c r="M77" s="269"/>
      <c r="N77" s="285"/>
    </row>
    <row r="78" spans="1:14" ht="15.75" customHeight="1" x14ac:dyDescent="0.3">
      <c r="A78" s="285"/>
      <c r="B78" s="263" t="s">
        <v>30</v>
      </c>
      <c r="C78" s="264"/>
      <c r="D78" s="268" t="s">
        <v>14</v>
      </c>
      <c r="E78" s="269"/>
      <c r="F78" s="283" t="s">
        <v>31</v>
      </c>
      <c r="G78" s="269"/>
      <c r="H78" s="268" t="s">
        <v>14</v>
      </c>
      <c r="I78" s="269"/>
      <c r="J78" s="283" t="s">
        <v>32</v>
      </c>
      <c r="K78" s="269"/>
      <c r="L78" s="290" t="s">
        <v>15</v>
      </c>
      <c r="M78" s="269"/>
      <c r="N78" s="285"/>
    </row>
    <row r="79" spans="1:14" ht="15.75" customHeight="1" x14ac:dyDescent="0.3">
      <c r="A79" s="285"/>
      <c r="B79" s="133"/>
      <c r="C79" s="265"/>
      <c r="D79" s="268" t="s">
        <v>16</v>
      </c>
      <c r="E79" s="269"/>
      <c r="F79" s="283"/>
      <c r="G79" s="269"/>
      <c r="H79" s="268" t="s">
        <v>16</v>
      </c>
      <c r="I79" s="269"/>
      <c r="J79" s="283"/>
      <c r="K79" s="269"/>
      <c r="L79" s="291" t="s">
        <v>17</v>
      </c>
      <c r="M79" s="269"/>
      <c r="N79" s="285"/>
    </row>
    <row r="80" spans="1:14" ht="15.75" customHeight="1" x14ac:dyDescent="0.3">
      <c r="A80" s="285"/>
      <c r="B80" s="133"/>
      <c r="C80" s="265"/>
      <c r="D80" s="268" t="s">
        <v>18</v>
      </c>
      <c r="E80" s="269"/>
      <c r="F80" s="283"/>
      <c r="G80" s="269"/>
      <c r="H80" s="268" t="s">
        <v>18</v>
      </c>
      <c r="I80" s="269"/>
      <c r="J80" s="283"/>
      <c r="K80" s="269"/>
      <c r="L80" s="290" t="s">
        <v>19</v>
      </c>
      <c r="M80" s="269"/>
      <c r="N80" s="285"/>
    </row>
    <row r="81" spans="1:14" ht="15.75" customHeight="1" x14ac:dyDescent="0.3">
      <c r="A81" s="285"/>
      <c r="B81" s="266"/>
      <c r="C81" s="267"/>
      <c r="D81" s="268" t="s">
        <v>20</v>
      </c>
      <c r="E81" s="269"/>
      <c r="F81" s="283"/>
      <c r="G81" s="269"/>
      <c r="H81" s="268" t="s">
        <v>20</v>
      </c>
      <c r="I81" s="269"/>
      <c r="J81" s="283"/>
      <c r="K81" s="269"/>
      <c r="L81" s="291" t="s">
        <v>21</v>
      </c>
      <c r="M81" s="269"/>
      <c r="N81" s="285"/>
    </row>
    <row r="82" spans="1:14" ht="15.75" customHeight="1" x14ac:dyDescent="0.3">
      <c r="A82" s="285"/>
      <c r="B82" s="263" t="s">
        <v>30</v>
      </c>
      <c r="C82" s="264"/>
      <c r="D82" s="270" t="s">
        <v>14</v>
      </c>
      <c r="E82" s="269"/>
      <c r="F82" s="282" t="s">
        <v>31</v>
      </c>
      <c r="G82" s="269"/>
      <c r="H82" s="270" t="s">
        <v>14</v>
      </c>
      <c r="I82" s="269"/>
      <c r="J82" s="282" t="s">
        <v>32</v>
      </c>
      <c r="K82" s="269"/>
      <c r="L82" s="290" t="s">
        <v>15</v>
      </c>
      <c r="M82" s="269"/>
      <c r="N82" s="285"/>
    </row>
    <row r="83" spans="1:14" ht="15.75" customHeight="1" x14ac:dyDescent="0.3">
      <c r="A83" s="285"/>
      <c r="B83" s="133"/>
      <c r="C83" s="265"/>
      <c r="D83" s="270" t="s">
        <v>16</v>
      </c>
      <c r="E83" s="269"/>
      <c r="F83" s="282"/>
      <c r="G83" s="269"/>
      <c r="H83" s="270" t="s">
        <v>16</v>
      </c>
      <c r="I83" s="269"/>
      <c r="J83" s="282"/>
      <c r="K83" s="269"/>
      <c r="L83" s="291" t="s">
        <v>17</v>
      </c>
      <c r="M83" s="269"/>
      <c r="N83" s="285"/>
    </row>
    <row r="84" spans="1:14" ht="15.75" customHeight="1" x14ac:dyDescent="0.3">
      <c r="A84" s="285"/>
      <c r="B84" s="133"/>
      <c r="C84" s="265"/>
      <c r="D84" s="270" t="s">
        <v>18</v>
      </c>
      <c r="E84" s="269"/>
      <c r="F84" s="282"/>
      <c r="G84" s="269"/>
      <c r="H84" s="270" t="s">
        <v>18</v>
      </c>
      <c r="I84" s="269"/>
      <c r="J84" s="282"/>
      <c r="K84" s="269"/>
      <c r="L84" s="290" t="s">
        <v>19</v>
      </c>
      <c r="M84" s="269"/>
      <c r="N84" s="285"/>
    </row>
    <row r="85" spans="1:14" ht="15.75" customHeight="1" x14ac:dyDescent="0.3">
      <c r="A85" s="285"/>
      <c r="B85" s="266"/>
      <c r="C85" s="267"/>
      <c r="D85" s="270" t="s">
        <v>20</v>
      </c>
      <c r="E85" s="269"/>
      <c r="F85" s="282"/>
      <c r="G85" s="269"/>
      <c r="H85" s="270" t="s">
        <v>20</v>
      </c>
      <c r="I85" s="269"/>
      <c r="J85" s="282"/>
      <c r="K85" s="269"/>
      <c r="L85" s="291" t="s">
        <v>21</v>
      </c>
      <c r="M85" s="269"/>
      <c r="N85" s="285"/>
    </row>
    <row r="86" spans="1:14" ht="15.75" customHeight="1" x14ac:dyDescent="0.3">
      <c r="A86" s="285"/>
      <c r="B86" s="263" t="s">
        <v>30</v>
      </c>
      <c r="C86" s="264"/>
      <c r="D86" s="268" t="s">
        <v>14</v>
      </c>
      <c r="E86" s="269"/>
      <c r="F86" s="283" t="s">
        <v>31</v>
      </c>
      <c r="G86" s="269"/>
      <c r="H86" s="268" t="s">
        <v>14</v>
      </c>
      <c r="I86" s="269"/>
      <c r="J86" s="283" t="s">
        <v>32</v>
      </c>
      <c r="K86" s="269"/>
      <c r="L86" s="290" t="s">
        <v>15</v>
      </c>
      <c r="M86" s="269"/>
      <c r="N86" s="285"/>
    </row>
    <row r="87" spans="1:14" ht="15.75" customHeight="1" x14ac:dyDescent="0.3">
      <c r="A87" s="285"/>
      <c r="B87" s="133"/>
      <c r="C87" s="265"/>
      <c r="D87" s="268" t="s">
        <v>16</v>
      </c>
      <c r="E87" s="269"/>
      <c r="F87" s="283"/>
      <c r="G87" s="269"/>
      <c r="H87" s="268" t="s">
        <v>16</v>
      </c>
      <c r="I87" s="269"/>
      <c r="J87" s="283"/>
      <c r="K87" s="269"/>
      <c r="L87" s="291" t="s">
        <v>17</v>
      </c>
      <c r="M87" s="269"/>
      <c r="N87" s="285"/>
    </row>
    <row r="88" spans="1:14" ht="15.75" customHeight="1" x14ac:dyDescent="0.3">
      <c r="A88" s="285"/>
      <c r="B88" s="133"/>
      <c r="C88" s="265"/>
      <c r="D88" s="268" t="s">
        <v>18</v>
      </c>
      <c r="E88" s="269"/>
      <c r="F88" s="283"/>
      <c r="G88" s="269"/>
      <c r="H88" s="268" t="s">
        <v>18</v>
      </c>
      <c r="I88" s="269"/>
      <c r="J88" s="283"/>
      <c r="K88" s="269"/>
      <c r="L88" s="290" t="s">
        <v>19</v>
      </c>
      <c r="M88" s="269"/>
      <c r="N88" s="285"/>
    </row>
    <row r="89" spans="1:14" ht="15.75" customHeight="1" x14ac:dyDescent="0.3">
      <c r="A89" s="285"/>
      <c r="B89" s="266"/>
      <c r="C89" s="267"/>
      <c r="D89" s="268" t="s">
        <v>20</v>
      </c>
      <c r="E89" s="269"/>
      <c r="F89" s="283"/>
      <c r="G89" s="269"/>
      <c r="H89" s="268" t="s">
        <v>20</v>
      </c>
      <c r="I89" s="269"/>
      <c r="J89" s="283"/>
      <c r="K89" s="269"/>
      <c r="L89" s="291" t="s">
        <v>21</v>
      </c>
      <c r="M89" s="269"/>
      <c r="N89" s="285"/>
    </row>
    <row r="90" spans="1:14" ht="15.75" customHeight="1" x14ac:dyDescent="0.3">
      <c r="A90" s="285"/>
      <c r="B90" s="263" t="s">
        <v>30</v>
      </c>
      <c r="C90" s="264"/>
      <c r="D90" s="270" t="s">
        <v>14</v>
      </c>
      <c r="E90" s="269"/>
      <c r="F90" s="282" t="s">
        <v>31</v>
      </c>
      <c r="G90" s="269"/>
      <c r="H90" s="270" t="s">
        <v>14</v>
      </c>
      <c r="I90" s="269"/>
      <c r="J90" s="282" t="s">
        <v>32</v>
      </c>
      <c r="K90" s="269"/>
      <c r="L90" s="290" t="s">
        <v>15</v>
      </c>
      <c r="M90" s="269"/>
      <c r="N90" s="285"/>
    </row>
    <row r="91" spans="1:14" ht="15.75" customHeight="1" x14ac:dyDescent="0.3">
      <c r="A91" s="285"/>
      <c r="B91" s="133"/>
      <c r="C91" s="265"/>
      <c r="D91" s="270" t="s">
        <v>16</v>
      </c>
      <c r="E91" s="269"/>
      <c r="F91" s="282"/>
      <c r="G91" s="269"/>
      <c r="H91" s="270" t="s">
        <v>16</v>
      </c>
      <c r="I91" s="269"/>
      <c r="J91" s="282"/>
      <c r="K91" s="269"/>
      <c r="L91" s="291" t="s">
        <v>17</v>
      </c>
      <c r="M91" s="269"/>
      <c r="N91" s="285"/>
    </row>
    <row r="92" spans="1:14" ht="15.75" customHeight="1" x14ac:dyDescent="0.3">
      <c r="A92" s="285"/>
      <c r="B92" s="133"/>
      <c r="C92" s="265"/>
      <c r="D92" s="270" t="s">
        <v>18</v>
      </c>
      <c r="E92" s="269"/>
      <c r="F92" s="282"/>
      <c r="G92" s="269"/>
      <c r="H92" s="270" t="s">
        <v>18</v>
      </c>
      <c r="I92" s="269"/>
      <c r="J92" s="282"/>
      <c r="K92" s="269"/>
      <c r="L92" s="290" t="s">
        <v>19</v>
      </c>
      <c r="M92" s="269"/>
      <c r="N92" s="285"/>
    </row>
    <row r="93" spans="1:14" ht="15.75" customHeight="1" x14ac:dyDescent="0.3">
      <c r="A93" s="285"/>
      <c r="B93" s="266"/>
      <c r="C93" s="267"/>
      <c r="D93" s="270" t="s">
        <v>20</v>
      </c>
      <c r="E93" s="269"/>
      <c r="F93" s="282"/>
      <c r="G93" s="269"/>
      <c r="H93" s="270" t="s">
        <v>20</v>
      </c>
      <c r="I93" s="269"/>
      <c r="J93" s="282"/>
      <c r="K93" s="269"/>
      <c r="L93" s="291" t="s">
        <v>21</v>
      </c>
      <c r="M93" s="269"/>
      <c r="N93" s="285"/>
    </row>
    <row r="94" spans="1:14" ht="15.75" customHeight="1" x14ac:dyDescent="0.3">
      <c r="A94" s="285"/>
      <c r="B94" s="263" t="s">
        <v>30</v>
      </c>
      <c r="C94" s="264"/>
      <c r="D94" s="268" t="s">
        <v>14</v>
      </c>
      <c r="E94" s="269"/>
      <c r="F94" s="283" t="s">
        <v>31</v>
      </c>
      <c r="G94" s="269"/>
      <c r="H94" s="268" t="s">
        <v>14</v>
      </c>
      <c r="I94" s="269"/>
      <c r="J94" s="283" t="s">
        <v>32</v>
      </c>
      <c r="K94" s="269"/>
      <c r="L94" s="290" t="s">
        <v>15</v>
      </c>
      <c r="M94" s="269"/>
      <c r="N94" s="285"/>
    </row>
    <row r="95" spans="1:14" ht="15.75" customHeight="1" x14ac:dyDescent="0.3">
      <c r="A95" s="285"/>
      <c r="B95" s="133"/>
      <c r="C95" s="265"/>
      <c r="D95" s="268" t="s">
        <v>16</v>
      </c>
      <c r="E95" s="269"/>
      <c r="F95" s="283"/>
      <c r="G95" s="269"/>
      <c r="H95" s="268" t="s">
        <v>16</v>
      </c>
      <c r="I95" s="269"/>
      <c r="J95" s="283"/>
      <c r="K95" s="269"/>
      <c r="L95" s="291" t="s">
        <v>17</v>
      </c>
      <c r="M95" s="269"/>
      <c r="N95" s="285"/>
    </row>
    <row r="96" spans="1:14" ht="15.75" customHeight="1" x14ac:dyDescent="0.3">
      <c r="A96" s="285"/>
      <c r="B96" s="133"/>
      <c r="C96" s="265"/>
      <c r="D96" s="268" t="s">
        <v>18</v>
      </c>
      <c r="E96" s="269"/>
      <c r="F96" s="283"/>
      <c r="G96" s="269"/>
      <c r="H96" s="268" t="s">
        <v>18</v>
      </c>
      <c r="I96" s="269"/>
      <c r="J96" s="283"/>
      <c r="K96" s="269"/>
      <c r="L96" s="290" t="s">
        <v>19</v>
      </c>
      <c r="M96" s="269"/>
      <c r="N96" s="285"/>
    </row>
    <row r="97" spans="1:14" ht="15.75" customHeight="1" x14ac:dyDescent="0.3">
      <c r="A97" s="285"/>
      <c r="B97" s="266"/>
      <c r="C97" s="267"/>
      <c r="D97" s="268" t="s">
        <v>20</v>
      </c>
      <c r="E97" s="269"/>
      <c r="F97" s="283"/>
      <c r="G97" s="269"/>
      <c r="H97" s="268" t="s">
        <v>20</v>
      </c>
      <c r="I97" s="269"/>
      <c r="J97" s="283"/>
      <c r="K97" s="269"/>
      <c r="L97" s="291" t="s">
        <v>21</v>
      </c>
      <c r="M97" s="269"/>
      <c r="N97" s="285"/>
    </row>
    <row r="98" spans="1:14" ht="15.75" customHeight="1" x14ac:dyDescent="0.3">
      <c r="A98" s="285"/>
      <c r="B98" s="263" t="s">
        <v>30</v>
      </c>
      <c r="C98" s="264"/>
      <c r="D98" s="270" t="s">
        <v>14</v>
      </c>
      <c r="E98" s="269"/>
      <c r="F98" s="282" t="s">
        <v>31</v>
      </c>
      <c r="G98" s="269"/>
      <c r="H98" s="270" t="s">
        <v>14</v>
      </c>
      <c r="I98" s="269"/>
      <c r="J98" s="282" t="s">
        <v>32</v>
      </c>
      <c r="K98" s="269"/>
      <c r="L98" s="290" t="s">
        <v>15</v>
      </c>
      <c r="M98" s="269"/>
      <c r="N98" s="285"/>
    </row>
    <row r="99" spans="1:14" ht="15.75" customHeight="1" x14ac:dyDescent="0.3">
      <c r="A99" s="285"/>
      <c r="B99" s="133"/>
      <c r="C99" s="265"/>
      <c r="D99" s="270" t="s">
        <v>16</v>
      </c>
      <c r="E99" s="269"/>
      <c r="F99" s="282"/>
      <c r="G99" s="269"/>
      <c r="H99" s="270" t="s">
        <v>16</v>
      </c>
      <c r="I99" s="269"/>
      <c r="J99" s="282"/>
      <c r="K99" s="269"/>
      <c r="L99" s="291" t="s">
        <v>17</v>
      </c>
      <c r="M99" s="269"/>
      <c r="N99" s="285"/>
    </row>
    <row r="100" spans="1:14" ht="15.75" customHeight="1" x14ac:dyDescent="0.3">
      <c r="A100" s="285"/>
      <c r="B100" s="133"/>
      <c r="C100" s="265"/>
      <c r="D100" s="270" t="s">
        <v>18</v>
      </c>
      <c r="E100" s="269"/>
      <c r="F100" s="282"/>
      <c r="G100" s="269"/>
      <c r="H100" s="270" t="s">
        <v>18</v>
      </c>
      <c r="I100" s="269"/>
      <c r="J100" s="282"/>
      <c r="K100" s="269"/>
      <c r="L100" s="290" t="s">
        <v>19</v>
      </c>
      <c r="M100" s="269"/>
      <c r="N100" s="285"/>
    </row>
    <row r="101" spans="1:14" ht="15.75" customHeight="1" x14ac:dyDescent="0.3">
      <c r="A101" s="285"/>
      <c r="B101" s="266"/>
      <c r="C101" s="267"/>
      <c r="D101" s="270" t="s">
        <v>20</v>
      </c>
      <c r="E101" s="269"/>
      <c r="F101" s="282"/>
      <c r="G101" s="269"/>
      <c r="H101" s="270" t="s">
        <v>20</v>
      </c>
      <c r="I101" s="269"/>
      <c r="J101" s="282"/>
      <c r="K101" s="269"/>
      <c r="L101" s="291" t="s">
        <v>21</v>
      </c>
      <c r="M101" s="269"/>
      <c r="N101" s="285"/>
    </row>
    <row r="102" spans="1:14" ht="15.75" customHeight="1" x14ac:dyDescent="0.3">
      <c r="A102" s="285"/>
      <c r="B102" s="263" t="s">
        <v>30</v>
      </c>
      <c r="C102" s="264"/>
      <c r="D102" s="268" t="s">
        <v>14</v>
      </c>
      <c r="E102" s="269"/>
      <c r="F102" s="283" t="s">
        <v>31</v>
      </c>
      <c r="G102" s="269"/>
      <c r="H102" s="268" t="s">
        <v>14</v>
      </c>
      <c r="I102" s="269"/>
      <c r="J102" s="283" t="s">
        <v>32</v>
      </c>
      <c r="K102" s="269"/>
      <c r="L102" s="290" t="s">
        <v>15</v>
      </c>
      <c r="M102" s="269"/>
      <c r="N102" s="285"/>
    </row>
    <row r="103" spans="1:14" ht="15.75" customHeight="1" x14ac:dyDescent="0.3">
      <c r="A103" s="285"/>
      <c r="B103" s="133"/>
      <c r="C103" s="265"/>
      <c r="D103" s="268" t="s">
        <v>16</v>
      </c>
      <c r="E103" s="269"/>
      <c r="F103" s="283"/>
      <c r="G103" s="269"/>
      <c r="H103" s="268" t="s">
        <v>16</v>
      </c>
      <c r="I103" s="269"/>
      <c r="J103" s="283"/>
      <c r="K103" s="269"/>
      <c r="L103" s="291" t="s">
        <v>17</v>
      </c>
      <c r="M103" s="269"/>
      <c r="N103" s="285"/>
    </row>
    <row r="104" spans="1:14" ht="15.75" customHeight="1" x14ac:dyDescent="0.3">
      <c r="A104" s="285"/>
      <c r="B104" s="133"/>
      <c r="C104" s="265"/>
      <c r="D104" s="268" t="s">
        <v>18</v>
      </c>
      <c r="E104" s="269"/>
      <c r="F104" s="283"/>
      <c r="G104" s="269"/>
      <c r="H104" s="268" t="s">
        <v>18</v>
      </c>
      <c r="I104" s="269"/>
      <c r="J104" s="283"/>
      <c r="K104" s="269"/>
      <c r="L104" s="290" t="s">
        <v>19</v>
      </c>
      <c r="M104" s="269"/>
      <c r="N104" s="285"/>
    </row>
    <row r="105" spans="1:14" ht="15.75" customHeight="1" x14ac:dyDescent="0.3">
      <c r="A105" s="285"/>
      <c r="B105" s="266"/>
      <c r="C105" s="267"/>
      <c r="D105" s="268" t="s">
        <v>20</v>
      </c>
      <c r="E105" s="269"/>
      <c r="F105" s="283"/>
      <c r="G105" s="269"/>
      <c r="H105" s="268" t="s">
        <v>20</v>
      </c>
      <c r="I105" s="269"/>
      <c r="J105" s="283"/>
      <c r="K105" s="269"/>
      <c r="L105" s="291" t="s">
        <v>21</v>
      </c>
      <c r="M105" s="269"/>
      <c r="N105" s="285"/>
    </row>
    <row r="106" spans="1:14" ht="15.75" customHeight="1" x14ac:dyDescent="0.3">
      <c r="A106" s="285"/>
      <c r="B106" s="263" t="s">
        <v>30</v>
      </c>
      <c r="C106" s="264"/>
      <c r="D106" s="270" t="s">
        <v>14</v>
      </c>
      <c r="E106" s="269"/>
      <c r="F106" s="282" t="s">
        <v>31</v>
      </c>
      <c r="G106" s="269"/>
      <c r="H106" s="270" t="s">
        <v>14</v>
      </c>
      <c r="I106" s="269"/>
      <c r="J106" s="282" t="s">
        <v>32</v>
      </c>
      <c r="K106" s="269"/>
      <c r="L106" s="290" t="s">
        <v>15</v>
      </c>
      <c r="M106" s="269"/>
      <c r="N106" s="285"/>
    </row>
    <row r="107" spans="1:14" ht="15.75" customHeight="1" x14ac:dyDescent="0.3">
      <c r="A107" s="285"/>
      <c r="B107" s="133"/>
      <c r="C107" s="265"/>
      <c r="D107" s="270" t="s">
        <v>16</v>
      </c>
      <c r="E107" s="269"/>
      <c r="F107" s="282"/>
      <c r="G107" s="269"/>
      <c r="H107" s="270" t="s">
        <v>16</v>
      </c>
      <c r="I107" s="269"/>
      <c r="J107" s="282"/>
      <c r="K107" s="269"/>
      <c r="L107" s="291" t="s">
        <v>17</v>
      </c>
      <c r="M107" s="269"/>
      <c r="N107" s="285"/>
    </row>
    <row r="108" spans="1:14" ht="15.75" customHeight="1" x14ac:dyDescent="0.3">
      <c r="A108" s="285"/>
      <c r="B108" s="133"/>
      <c r="C108" s="265"/>
      <c r="D108" s="270" t="s">
        <v>18</v>
      </c>
      <c r="E108" s="269"/>
      <c r="F108" s="282"/>
      <c r="G108" s="269"/>
      <c r="H108" s="270" t="s">
        <v>18</v>
      </c>
      <c r="I108" s="269"/>
      <c r="J108" s="282"/>
      <c r="K108" s="269"/>
      <c r="L108" s="290" t="s">
        <v>19</v>
      </c>
      <c r="M108" s="269"/>
      <c r="N108" s="285"/>
    </row>
    <row r="109" spans="1:14" ht="15.75" customHeight="1" x14ac:dyDescent="0.3">
      <c r="A109" s="285"/>
      <c r="B109" s="266"/>
      <c r="C109" s="267"/>
      <c r="D109" s="270" t="s">
        <v>20</v>
      </c>
      <c r="E109" s="269"/>
      <c r="F109" s="282"/>
      <c r="G109" s="269"/>
      <c r="H109" s="270" t="s">
        <v>20</v>
      </c>
      <c r="I109" s="269"/>
      <c r="J109" s="282"/>
      <c r="K109" s="269"/>
      <c r="L109" s="291" t="s">
        <v>21</v>
      </c>
      <c r="M109" s="269"/>
      <c r="N109" s="285"/>
    </row>
    <row r="110" spans="1:14" ht="15.75" customHeight="1" x14ac:dyDescent="0.3">
      <c r="A110" s="285"/>
      <c r="B110" s="263" t="s">
        <v>30</v>
      </c>
      <c r="C110" s="264"/>
      <c r="D110" s="268" t="s">
        <v>14</v>
      </c>
      <c r="E110" s="269"/>
      <c r="F110" s="283" t="s">
        <v>31</v>
      </c>
      <c r="G110" s="269"/>
      <c r="H110" s="268" t="s">
        <v>14</v>
      </c>
      <c r="I110" s="269"/>
      <c r="J110" s="283" t="s">
        <v>32</v>
      </c>
      <c r="K110" s="269"/>
      <c r="L110" s="290" t="s">
        <v>15</v>
      </c>
      <c r="M110" s="269"/>
      <c r="N110" s="285"/>
    </row>
    <row r="111" spans="1:14" ht="15.75" customHeight="1" x14ac:dyDescent="0.3">
      <c r="A111" s="285"/>
      <c r="B111" s="133"/>
      <c r="C111" s="265"/>
      <c r="D111" s="268" t="s">
        <v>16</v>
      </c>
      <c r="E111" s="269"/>
      <c r="F111" s="283"/>
      <c r="G111" s="269"/>
      <c r="H111" s="268" t="s">
        <v>16</v>
      </c>
      <c r="I111" s="269"/>
      <c r="J111" s="283"/>
      <c r="K111" s="269"/>
      <c r="L111" s="291" t="s">
        <v>17</v>
      </c>
      <c r="M111" s="269"/>
      <c r="N111" s="285"/>
    </row>
    <row r="112" spans="1:14" ht="15.75" customHeight="1" x14ac:dyDescent="0.3">
      <c r="A112" s="285"/>
      <c r="B112" s="133"/>
      <c r="C112" s="265"/>
      <c r="D112" s="268" t="s">
        <v>18</v>
      </c>
      <c r="E112" s="269"/>
      <c r="F112" s="283"/>
      <c r="G112" s="269"/>
      <c r="H112" s="268" t="s">
        <v>18</v>
      </c>
      <c r="I112" s="269"/>
      <c r="J112" s="283"/>
      <c r="K112" s="269"/>
      <c r="L112" s="290" t="s">
        <v>19</v>
      </c>
      <c r="M112" s="269"/>
      <c r="N112" s="285"/>
    </row>
    <row r="113" spans="1:14" ht="15.75" customHeight="1" x14ac:dyDescent="0.3">
      <c r="A113" s="286"/>
      <c r="B113" s="266"/>
      <c r="C113" s="267"/>
      <c r="D113" s="268" t="s">
        <v>20</v>
      </c>
      <c r="E113" s="269"/>
      <c r="F113" s="283"/>
      <c r="G113" s="269"/>
      <c r="H113" s="268" t="s">
        <v>20</v>
      </c>
      <c r="I113" s="269"/>
      <c r="J113" s="283"/>
      <c r="K113" s="269"/>
      <c r="L113" s="291" t="s">
        <v>21</v>
      </c>
      <c r="M113" s="269"/>
      <c r="N113" s="286"/>
    </row>
  </sheetData>
  <mergeCells count="434">
    <mergeCell ref="H96:I96"/>
    <mergeCell ref="F95:G95"/>
    <mergeCell ref="F98:G98"/>
    <mergeCell ref="H98:I98"/>
    <mergeCell ref="H95:I95"/>
    <mergeCell ref="F106:G106"/>
    <mergeCell ref="J107:K107"/>
    <mergeCell ref="J106:K106"/>
    <mergeCell ref="H107:I107"/>
    <mergeCell ref="H101:I101"/>
    <mergeCell ref="H102:I102"/>
    <mergeCell ref="H103:I103"/>
    <mergeCell ref="H100:I100"/>
    <mergeCell ref="H105:I105"/>
    <mergeCell ref="H104:I104"/>
    <mergeCell ref="J96:K96"/>
    <mergeCell ref="D105:E105"/>
    <mergeCell ref="F105:G105"/>
    <mergeCell ref="F103:G103"/>
    <mergeCell ref="F104:G104"/>
    <mergeCell ref="D98:E98"/>
    <mergeCell ref="D99:E99"/>
    <mergeCell ref="D97:E97"/>
    <mergeCell ref="D100:E100"/>
    <mergeCell ref="F107:G107"/>
    <mergeCell ref="F102:G102"/>
    <mergeCell ref="F101:G101"/>
    <mergeCell ref="F100:G100"/>
    <mergeCell ref="F76:G76"/>
    <mergeCell ref="F85:G85"/>
    <mergeCell ref="F86:G86"/>
    <mergeCell ref="H86:I86"/>
    <mergeCell ref="F87:G87"/>
    <mergeCell ref="H87:I87"/>
    <mergeCell ref="J85:K85"/>
    <mergeCell ref="D85:E85"/>
    <mergeCell ref="J86:K86"/>
    <mergeCell ref="J87:K87"/>
    <mergeCell ref="D87:E87"/>
    <mergeCell ref="D86:E86"/>
    <mergeCell ref="J82:K82"/>
    <mergeCell ref="H82:I82"/>
    <mergeCell ref="J79:K79"/>
    <mergeCell ref="J84:K84"/>
    <mergeCell ref="F82:G82"/>
    <mergeCell ref="F81:G81"/>
    <mergeCell ref="F78:G78"/>
    <mergeCell ref="J93:K93"/>
    <mergeCell ref="J89:K89"/>
    <mergeCell ref="J90:K90"/>
    <mergeCell ref="H92:I92"/>
    <mergeCell ref="H93:I93"/>
    <mergeCell ref="F88:G88"/>
    <mergeCell ref="H88:I88"/>
    <mergeCell ref="H85:I85"/>
    <mergeCell ref="J88:K88"/>
    <mergeCell ref="F91:G91"/>
    <mergeCell ref="J91:K91"/>
    <mergeCell ref="F92:G92"/>
    <mergeCell ref="F93:G93"/>
    <mergeCell ref="F89:G89"/>
    <mergeCell ref="D110:E110"/>
    <mergeCell ref="D113:E113"/>
    <mergeCell ref="D111:E111"/>
    <mergeCell ref="D112:E112"/>
    <mergeCell ref="D72:E72"/>
    <mergeCell ref="D109:E109"/>
    <mergeCell ref="H67:I67"/>
    <mergeCell ref="J67:K67"/>
    <mergeCell ref="F64:G64"/>
    <mergeCell ref="F65:G65"/>
    <mergeCell ref="J65:K65"/>
    <mergeCell ref="J66:K66"/>
    <mergeCell ref="H66:I66"/>
    <mergeCell ref="H65:I65"/>
    <mergeCell ref="H64:I64"/>
    <mergeCell ref="F83:G83"/>
    <mergeCell ref="H83:I83"/>
    <mergeCell ref="H84:I84"/>
    <mergeCell ref="F79:G79"/>
    <mergeCell ref="F80:G80"/>
    <mergeCell ref="D94:E94"/>
    <mergeCell ref="D93:E93"/>
    <mergeCell ref="D90:E90"/>
    <mergeCell ref="D91:E91"/>
    <mergeCell ref="L79:M79"/>
    <mergeCell ref="H78:I78"/>
    <mergeCell ref="J78:K78"/>
    <mergeCell ref="H79:I79"/>
    <mergeCell ref="H81:I81"/>
    <mergeCell ref="H80:I80"/>
    <mergeCell ref="L83:M83"/>
    <mergeCell ref="J81:K81"/>
    <mergeCell ref="L80:M80"/>
    <mergeCell ref="L82:M82"/>
    <mergeCell ref="L81:M81"/>
    <mergeCell ref="J80:K80"/>
    <mergeCell ref="L78:M78"/>
    <mergeCell ref="J83:K83"/>
    <mergeCell ref="L85:M85"/>
    <mergeCell ref="L90:M90"/>
    <mergeCell ref="L94:M94"/>
    <mergeCell ref="L95:M95"/>
    <mergeCell ref="L97:M97"/>
    <mergeCell ref="L86:M86"/>
    <mergeCell ref="L87:M87"/>
    <mergeCell ref="L88:M88"/>
    <mergeCell ref="L91:M91"/>
    <mergeCell ref="L96:M96"/>
    <mergeCell ref="L92:M92"/>
    <mergeCell ref="L93:M93"/>
    <mergeCell ref="L89:M89"/>
    <mergeCell ref="L102:M102"/>
    <mergeCell ref="L109:M109"/>
    <mergeCell ref="L110:M110"/>
    <mergeCell ref="L113:M113"/>
    <mergeCell ref="L112:M112"/>
    <mergeCell ref="L108:M108"/>
    <mergeCell ref="L106:M106"/>
    <mergeCell ref="L107:M107"/>
    <mergeCell ref="L104:M104"/>
    <mergeCell ref="L105:M105"/>
    <mergeCell ref="L111:M111"/>
    <mergeCell ref="H111:I111"/>
    <mergeCell ref="J111:K111"/>
    <mergeCell ref="J110:K110"/>
    <mergeCell ref="J113:K113"/>
    <mergeCell ref="J112:K112"/>
    <mergeCell ref="H91:I91"/>
    <mergeCell ref="F108:G108"/>
    <mergeCell ref="H108:I108"/>
    <mergeCell ref="J104:K104"/>
    <mergeCell ref="J103:K103"/>
    <mergeCell ref="J102:K102"/>
    <mergeCell ref="J98:K98"/>
    <mergeCell ref="F97:G97"/>
    <mergeCell ref="H97:I97"/>
    <mergeCell ref="F99:G99"/>
    <mergeCell ref="H99:I99"/>
    <mergeCell ref="J97:K97"/>
    <mergeCell ref="J99:K99"/>
    <mergeCell ref="J100:K100"/>
    <mergeCell ref="J101:K101"/>
    <mergeCell ref="H94:I94"/>
    <mergeCell ref="F94:G94"/>
    <mergeCell ref="F96:G96"/>
    <mergeCell ref="J92:K92"/>
    <mergeCell ref="H112:I112"/>
    <mergeCell ref="F113:G113"/>
    <mergeCell ref="H113:I113"/>
    <mergeCell ref="F112:G112"/>
    <mergeCell ref="J108:K108"/>
    <mergeCell ref="J16:K16"/>
    <mergeCell ref="K18:N19"/>
    <mergeCell ref="L28:M28"/>
    <mergeCell ref="L29:M29"/>
    <mergeCell ref="L32:M32"/>
    <mergeCell ref="L27:M27"/>
    <mergeCell ref="L16:N17"/>
    <mergeCell ref="L26:M26"/>
    <mergeCell ref="L22:M22"/>
    <mergeCell ref="L23:M23"/>
    <mergeCell ref="N22:N29"/>
    <mergeCell ref="J109:K109"/>
    <mergeCell ref="J105:K105"/>
    <mergeCell ref="F110:G110"/>
    <mergeCell ref="F109:G109"/>
    <mergeCell ref="H109:I109"/>
    <mergeCell ref="H106:I106"/>
    <mergeCell ref="H110:I110"/>
    <mergeCell ref="F111:G111"/>
    <mergeCell ref="N54:N113"/>
    <mergeCell ref="N32:N51"/>
    <mergeCell ref="L59:M59"/>
    <mergeCell ref="L35:M35"/>
    <mergeCell ref="L41:M41"/>
    <mergeCell ref="L24:M24"/>
    <mergeCell ref="L25:M25"/>
    <mergeCell ref="J17:K17"/>
    <mergeCell ref="L57:M57"/>
    <mergeCell ref="L58:M58"/>
    <mergeCell ref="J57:K57"/>
    <mergeCell ref="J58:K58"/>
    <mergeCell ref="L33:M33"/>
    <mergeCell ref="L65:M65"/>
    <mergeCell ref="L66:M66"/>
    <mergeCell ref="L67:M67"/>
    <mergeCell ref="L39:M39"/>
    <mergeCell ref="L40:M40"/>
    <mergeCell ref="L99:M99"/>
    <mergeCell ref="L98:M98"/>
    <mergeCell ref="L101:M101"/>
    <mergeCell ref="L100:M100"/>
    <mergeCell ref="L84:M84"/>
    <mergeCell ref="L103:M103"/>
    <mergeCell ref="L50:M50"/>
    <mergeCell ref="L51:M51"/>
    <mergeCell ref="H59:I59"/>
    <mergeCell ref="F59:G59"/>
    <mergeCell ref="F40:K40"/>
    <mergeCell ref="H63:I63"/>
    <mergeCell ref="F63:G63"/>
    <mergeCell ref="F41:K41"/>
    <mergeCell ref="F57:G57"/>
    <mergeCell ref="F58:G58"/>
    <mergeCell ref="F51:K51"/>
    <mergeCell ref="H55:I55"/>
    <mergeCell ref="H56:I56"/>
    <mergeCell ref="H54:I54"/>
    <mergeCell ref="H57:I57"/>
    <mergeCell ref="H58:I58"/>
    <mergeCell ref="F56:G56"/>
    <mergeCell ref="F61:G61"/>
    <mergeCell ref="F62:G62"/>
    <mergeCell ref="H60:I60"/>
    <mergeCell ref="H61:I61"/>
    <mergeCell ref="H62:I62"/>
    <mergeCell ref="F60:G60"/>
    <mergeCell ref="L77:M77"/>
    <mergeCell ref="L73:M73"/>
    <mergeCell ref="L70:M70"/>
    <mergeCell ref="L71:M71"/>
    <mergeCell ref="L62:M62"/>
    <mergeCell ref="L60:M60"/>
    <mergeCell ref="L61:M61"/>
    <mergeCell ref="J63:K63"/>
    <mergeCell ref="J59:K59"/>
    <mergeCell ref="L63:M63"/>
    <mergeCell ref="L64:M64"/>
    <mergeCell ref="J64:K64"/>
    <mergeCell ref="J62:K62"/>
    <mergeCell ref="L76:M76"/>
    <mergeCell ref="L72:M72"/>
    <mergeCell ref="L74:M74"/>
    <mergeCell ref="L75:M75"/>
    <mergeCell ref="J76:K76"/>
    <mergeCell ref="L69:M69"/>
    <mergeCell ref="J74:K74"/>
    <mergeCell ref="J69:K69"/>
    <mergeCell ref="L68:M68"/>
    <mergeCell ref="J61:K61"/>
    <mergeCell ref="J60:K60"/>
    <mergeCell ref="L34:M34"/>
    <mergeCell ref="F38:K38"/>
    <mergeCell ref="F36:K36"/>
    <mergeCell ref="L54:M54"/>
    <mergeCell ref="J54:K54"/>
    <mergeCell ref="L55:M55"/>
    <mergeCell ref="L56:M56"/>
    <mergeCell ref="J55:K55"/>
    <mergeCell ref="J56:K56"/>
    <mergeCell ref="F42:K42"/>
    <mergeCell ref="F43:K43"/>
    <mergeCell ref="F39:K39"/>
    <mergeCell ref="F47:K47"/>
    <mergeCell ref="L38:M38"/>
    <mergeCell ref="L36:M36"/>
    <mergeCell ref="L37:M37"/>
    <mergeCell ref="L45:M45"/>
    <mergeCell ref="L46:M46"/>
    <mergeCell ref="L47:M47"/>
    <mergeCell ref="L48:M48"/>
    <mergeCell ref="L43:M43"/>
    <mergeCell ref="L44:M44"/>
    <mergeCell ref="L49:M49"/>
    <mergeCell ref="L42:M42"/>
    <mergeCell ref="B86:C89"/>
    <mergeCell ref="B98:C101"/>
    <mergeCell ref="B62:C65"/>
    <mergeCell ref="F32:K32"/>
    <mergeCell ref="F33:K33"/>
    <mergeCell ref="F34:K34"/>
    <mergeCell ref="F35:K35"/>
    <mergeCell ref="H89:I89"/>
    <mergeCell ref="H90:I90"/>
    <mergeCell ref="J94:K94"/>
    <mergeCell ref="J95:K95"/>
    <mergeCell ref="F48:K48"/>
    <mergeCell ref="F45:K45"/>
    <mergeCell ref="F49:K49"/>
    <mergeCell ref="F50:K50"/>
    <mergeCell ref="F46:K46"/>
    <mergeCell ref="F44:K44"/>
    <mergeCell ref="F37:K37"/>
    <mergeCell ref="F54:G54"/>
    <mergeCell ref="F55:G55"/>
    <mergeCell ref="F90:G90"/>
    <mergeCell ref="F84:G84"/>
    <mergeCell ref="D83:E83"/>
    <mergeCell ref="D84:E84"/>
    <mergeCell ref="B36:C39"/>
    <mergeCell ref="B32:C35"/>
    <mergeCell ref="B44:C47"/>
    <mergeCell ref="B48:C51"/>
    <mergeCell ref="D69:E69"/>
    <mergeCell ref="D36:E36"/>
    <mergeCell ref="D33:E33"/>
    <mergeCell ref="D34:E34"/>
    <mergeCell ref="D35:E35"/>
    <mergeCell ref="D32:E32"/>
    <mergeCell ref="D49:E49"/>
    <mergeCell ref="D39:E39"/>
    <mergeCell ref="D40:E40"/>
    <mergeCell ref="D41:E41"/>
    <mergeCell ref="D42:E42"/>
    <mergeCell ref="D43:E43"/>
    <mergeCell ref="D44:E44"/>
    <mergeCell ref="D64:E64"/>
    <mergeCell ref="D68:E68"/>
    <mergeCell ref="D48:E48"/>
    <mergeCell ref="A52:N53"/>
    <mergeCell ref="D45:E45"/>
    <mergeCell ref="D46:E46"/>
    <mergeCell ref="D37:E37"/>
    <mergeCell ref="F74:G74"/>
    <mergeCell ref="J73:K73"/>
    <mergeCell ref="F69:G69"/>
    <mergeCell ref="F70:G70"/>
    <mergeCell ref="H70:I70"/>
    <mergeCell ref="B66:C69"/>
    <mergeCell ref="D70:E70"/>
    <mergeCell ref="D66:E66"/>
    <mergeCell ref="D67:E67"/>
    <mergeCell ref="F66:G66"/>
    <mergeCell ref="H68:I68"/>
    <mergeCell ref="J68:K68"/>
    <mergeCell ref="H72:I72"/>
    <mergeCell ref="F72:G72"/>
    <mergeCell ref="F71:G71"/>
    <mergeCell ref="H71:I71"/>
    <mergeCell ref="J72:K72"/>
    <mergeCell ref="J71:K71"/>
    <mergeCell ref="H69:I69"/>
    <mergeCell ref="F68:G68"/>
    <mergeCell ref="F67:G67"/>
    <mergeCell ref="A30:N31"/>
    <mergeCell ref="B26:C29"/>
    <mergeCell ref="A22:A29"/>
    <mergeCell ref="D22:E22"/>
    <mergeCell ref="D23:E23"/>
    <mergeCell ref="D25:E25"/>
    <mergeCell ref="D24:E24"/>
    <mergeCell ref="D26:E26"/>
    <mergeCell ref="F23:K23"/>
    <mergeCell ref="F24:K24"/>
    <mergeCell ref="F25:K25"/>
    <mergeCell ref="F26:K26"/>
    <mergeCell ref="F27:K27"/>
    <mergeCell ref="F28:K28"/>
    <mergeCell ref="F29:K29"/>
    <mergeCell ref="H75:I75"/>
    <mergeCell ref="J75:K75"/>
    <mergeCell ref="F75:G75"/>
    <mergeCell ref="H74:I74"/>
    <mergeCell ref="H73:I73"/>
    <mergeCell ref="F73:G73"/>
    <mergeCell ref="A54:A113"/>
    <mergeCell ref="A32:A51"/>
    <mergeCell ref="B82:C85"/>
    <mergeCell ref="B102:C105"/>
    <mergeCell ref="B40:C43"/>
    <mergeCell ref="D65:E65"/>
    <mergeCell ref="D71:E71"/>
    <mergeCell ref="J70:K70"/>
    <mergeCell ref="D63:E63"/>
    <mergeCell ref="D62:E62"/>
    <mergeCell ref="H76:I76"/>
    <mergeCell ref="F77:G77"/>
    <mergeCell ref="H77:I77"/>
    <mergeCell ref="J77:K77"/>
    <mergeCell ref="B78:C81"/>
    <mergeCell ref="B74:C77"/>
    <mergeCell ref="B70:C73"/>
    <mergeCell ref="D47:E47"/>
    <mergeCell ref="F17:G17"/>
    <mergeCell ref="D17:E17"/>
    <mergeCell ref="A18:D19"/>
    <mergeCell ref="E18:F18"/>
    <mergeCell ref="E19:F19"/>
    <mergeCell ref="G19:J19"/>
    <mergeCell ref="G18:J18"/>
    <mergeCell ref="B22:C25"/>
    <mergeCell ref="D29:E29"/>
    <mergeCell ref="F22:K22"/>
    <mergeCell ref="D27:E27"/>
    <mergeCell ref="D28:E28"/>
    <mergeCell ref="B94:C97"/>
    <mergeCell ref="B90:C93"/>
    <mergeCell ref="A11:N11"/>
    <mergeCell ref="A12:N13"/>
    <mergeCell ref="H16:I16"/>
    <mergeCell ref="A1:N10"/>
    <mergeCell ref="A14:N15"/>
    <mergeCell ref="A16:C17"/>
    <mergeCell ref="A20:N21"/>
    <mergeCell ref="B58:C61"/>
    <mergeCell ref="B54:C57"/>
    <mergeCell ref="D60:E60"/>
    <mergeCell ref="D61:E61"/>
    <mergeCell ref="D59:E59"/>
    <mergeCell ref="D58:E58"/>
    <mergeCell ref="D56:E56"/>
    <mergeCell ref="D57:E57"/>
    <mergeCell ref="D50:E50"/>
    <mergeCell ref="D51:E51"/>
    <mergeCell ref="D55:E55"/>
    <mergeCell ref="D54:E54"/>
    <mergeCell ref="D38:E38"/>
    <mergeCell ref="F16:G16"/>
    <mergeCell ref="D16:E16"/>
    <mergeCell ref="B110:C113"/>
    <mergeCell ref="B106:C109"/>
    <mergeCell ref="D89:E89"/>
    <mergeCell ref="D82:E82"/>
    <mergeCell ref="D80:E80"/>
    <mergeCell ref="D74:E74"/>
    <mergeCell ref="D73:E73"/>
    <mergeCell ref="D75:E75"/>
    <mergeCell ref="D77:E77"/>
    <mergeCell ref="D76:E76"/>
    <mergeCell ref="D78:E78"/>
    <mergeCell ref="D79:E79"/>
    <mergeCell ref="D81:E81"/>
    <mergeCell ref="D107:E107"/>
    <mergeCell ref="D101:E101"/>
    <mergeCell ref="D102:E102"/>
    <mergeCell ref="D103:E103"/>
    <mergeCell ref="D104:E104"/>
    <mergeCell ref="D108:E108"/>
    <mergeCell ref="D106:E106"/>
    <mergeCell ref="D95:E95"/>
    <mergeCell ref="D96:E96"/>
    <mergeCell ref="D88:E88"/>
    <mergeCell ref="D92:E92"/>
  </mergeCells>
  <dataValidations count="2">
    <dataValidation type="list" allowBlank="1" showErrorMessage="1" sqref="L23 L27 L33 L37 L41 L45 L49 L55 L59 L63 L67 L71 L75 L79 L83 L87 L91 L95 L99 L103 L107 L111" xr:uid="{00000000-0002-0000-0200-000000000000}">
      <formula1>"Yes,No"</formula1>
    </dataValidation>
    <dataValidation type="list" allowBlank="1" showErrorMessage="1" sqref="A14:N15" xr:uid="{49DA1112-F076-41B1-9DD7-0084EAE3C609}">
      <formula1>"Select Division,Capital,Central Coast,Citrus,Desert Oasis,Foothill,Golden Gate,Metro,Paradise,Sunset"</formula1>
    </dataValidation>
  </dataValidations>
  <pageMargins left="0.7" right="0.7" top="0.75" bottom="0.75" header="0.3" footer="0.3"/>
  <pageSetup scale="38" orientation="portrait" horizontalDpi="1200" verticalDpi="1200" r:id="rId1"/>
  <colBreaks count="1" manualBreakCount="1">
    <brk id="14" max="112"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N967"/>
  <sheetViews>
    <sheetView view="pageBreakPreview" zoomScaleNormal="100" zoomScaleSheetLayoutView="100" workbookViewId="0">
      <selection activeCell="A12" sqref="A12:N13"/>
    </sheetView>
  </sheetViews>
  <sheetFormatPr defaultColWidth="13.5" defaultRowHeight="15" customHeight="1" x14ac:dyDescent="0.3"/>
  <cols>
    <col min="1" max="13" width="11" customWidth="1"/>
    <col min="14" max="14" width="11.8984375" customWidth="1"/>
    <col min="15" max="20" width="11" customWidth="1"/>
  </cols>
  <sheetData>
    <row r="1" spans="1:14" ht="15.6" x14ac:dyDescent="0.3">
      <c r="A1" s="295"/>
      <c r="B1" s="132"/>
      <c r="C1" s="132"/>
      <c r="D1" s="132"/>
      <c r="E1" s="132"/>
      <c r="F1" s="132"/>
      <c r="G1" s="132"/>
      <c r="H1" s="132"/>
      <c r="I1" s="132"/>
      <c r="J1" s="132"/>
      <c r="K1" s="132"/>
      <c r="L1" s="132"/>
      <c r="M1" s="132"/>
      <c r="N1" s="264"/>
    </row>
    <row r="2" spans="1:14" ht="15.6" x14ac:dyDescent="0.3">
      <c r="A2" s="133"/>
      <c r="B2" s="136"/>
      <c r="C2" s="136"/>
      <c r="D2" s="136"/>
      <c r="E2" s="136"/>
      <c r="F2" s="136"/>
      <c r="G2" s="136"/>
      <c r="H2" s="136"/>
      <c r="I2" s="136"/>
      <c r="J2" s="136"/>
      <c r="K2" s="136"/>
      <c r="L2" s="136"/>
      <c r="M2" s="136"/>
      <c r="N2" s="265"/>
    </row>
    <row r="3" spans="1:14" ht="15.6" x14ac:dyDescent="0.3">
      <c r="A3" s="133"/>
      <c r="B3" s="136"/>
      <c r="C3" s="136"/>
      <c r="D3" s="136"/>
      <c r="E3" s="136"/>
      <c r="F3" s="136"/>
      <c r="G3" s="136"/>
      <c r="H3" s="136"/>
      <c r="I3" s="136"/>
      <c r="J3" s="136"/>
      <c r="K3" s="136"/>
      <c r="L3" s="136"/>
      <c r="M3" s="136"/>
      <c r="N3" s="265"/>
    </row>
    <row r="4" spans="1:14" ht="15.6" x14ac:dyDescent="0.3">
      <c r="A4" s="133"/>
      <c r="B4" s="136"/>
      <c r="C4" s="136"/>
      <c r="D4" s="136"/>
      <c r="E4" s="136"/>
      <c r="F4" s="136"/>
      <c r="G4" s="136"/>
      <c r="H4" s="136"/>
      <c r="I4" s="136"/>
      <c r="J4" s="136"/>
      <c r="K4" s="136"/>
      <c r="L4" s="136"/>
      <c r="M4" s="136"/>
      <c r="N4" s="265"/>
    </row>
    <row r="5" spans="1:14" ht="15.6" x14ac:dyDescent="0.3">
      <c r="A5" s="133"/>
      <c r="B5" s="136"/>
      <c r="C5" s="136"/>
      <c r="D5" s="136"/>
      <c r="E5" s="136"/>
      <c r="F5" s="136"/>
      <c r="G5" s="136"/>
      <c r="H5" s="136"/>
      <c r="I5" s="136"/>
      <c r="J5" s="136"/>
      <c r="K5" s="136"/>
      <c r="L5" s="136"/>
      <c r="M5" s="136"/>
      <c r="N5" s="265"/>
    </row>
    <row r="6" spans="1:14" ht="15.6" x14ac:dyDescent="0.3">
      <c r="A6" s="133"/>
      <c r="B6" s="136"/>
      <c r="C6" s="136"/>
      <c r="D6" s="136"/>
      <c r="E6" s="136"/>
      <c r="F6" s="136"/>
      <c r="G6" s="136"/>
      <c r="H6" s="136"/>
      <c r="I6" s="136"/>
      <c r="J6" s="136"/>
      <c r="K6" s="136"/>
      <c r="L6" s="136"/>
      <c r="M6" s="136"/>
      <c r="N6" s="265"/>
    </row>
    <row r="7" spans="1:14" ht="15.6" x14ac:dyDescent="0.3">
      <c r="A7" s="133"/>
      <c r="B7" s="136"/>
      <c r="C7" s="136"/>
      <c r="D7" s="136"/>
      <c r="E7" s="136"/>
      <c r="F7" s="136"/>
      <c r="G7" s="136"/>
      <c r="H7" s="136"/>
      <c r="I7" s="136"/>
      <c r="J7" s="136"/>
      <c r="K7" s="136"/>
      <c r="L7" s="136"/>
      <c r="M7" s="136"/>
      <c r="N7" s="265"/>
    </row>
    <row r="8" spans="1:14" ht="15.6" x14ac:dyDescent="0.3">
      <c r="A8" s="133"/>
      <c r="B8" s="136"/>
      <c r="C8" s="136"/>
      <c r="D8" s="136"/>
      <c r="E8" s="136"/>
      <c r="F8" s="136"/>
      <c r="G8" s="136"/>
      <c r="H8" s="136"/>
      <c r="I8" s="136"/>
      <c r="J8" s="136"/>
      <c r="K8" s="136"/>
      <c r="L8" s="136"/>
      <c r="M8" s="136"/>
      <c r="N8" s="265"/>
    </row>
    <row r="9" spans="1:14" ht="15.6" x14ac:dyDescent="0.3">
      <c r="A9" s="133"/>
      <c r="B9" s="136"/>
      <c r="C9" s="136"/>
      <c r="D9" s="136"/>
      <c r="E9" s="136"/>
      <c r="F9" s="136"/>
      <c r="G9" s="136"/>
      <c r="H9" s="136"/>
      <c r="I9" s="136"/>
      <c r="J9" s="136"/>
      <c r="K9" s="136"/>
      <c r="L9" s="136"/>
      <c r="M9" s="136"/>
      <c r="N9" s="265"/>
    </row>
    <row r="10" spans="1:14" ht="10.5" customHeight="1" x14ac:dyDescent="0.3">
      <c r="A10" s="266"/>
      <c r="B10" s="274"/>
      <c r="C10" s="274"/>
      <c r="D10" s="274"/>
      <c r="E10" s="274"/>
      <c r="F10" s="274"/>
      <c r="G10" s="274"/>
      <c r="H10" s="274"/>
      <c r="I10" s="274"/>
      <c r="J10" s="274"/>
      <c r="K10" s="274"/>
      <c r="L10" s="274"/>
      <c r="M10" s="274"/>
      <c r="N10" s="267"/>
    </row>
    <row r="11" spans="1:14" ht="15.75" customHeight="1" x14ac:dyDescent="0.3">
      <c r="A11" s="271" t="s">
        <v>336</v>
      </c>
      <c r="B11" s="272"/>
      <c r="C11" s="272"/>
      <c r="D11" s="272"/>
      <c r="E11" s="272"/>
      <c r="F11" s="272"/>
      <c r="G11" s="272"/>
      <c r="H11" s="272"/>
      <c r="I11" s="272"/>
      <c r="J11" s="272"/>
      <c r="K11" s="272"/>
      <c r="L11" s="272"/>
      <c r="M11" s="272"/>
      <c r="N11" s="269"/>
    </row>
    <row r="12" spans="1:14" ht="15.6" x14ac:dyDescent="0.3">
      <c r="A12" s="299" t="str">
        <f>'Club Administration'!A12:I12</f>
        <v>School Name</v>
      </c>
      <c r="B12" s="300"/>
      <c r="C12" s="300"/>
      <c r="D12" s="300"/>
      <c r="E12" s="300"/>
      <c r="F12" s="300"/>
      <c r="G12" s="300"/>
      <c r="H12" s="300"/>
      <c r="I12" s="300"/>
      <c r="J12" s="300"/>
      <c r="K12" s="300"/>
      <c r="L12" s="300"/>
      <c r="M12" s="300"/>
      <c r="N12" s="301"/>
    </row>
    <row r="13" spans="1:14" ht="15.6" x14ac:dyDescent="0.3">
      <c r="A13" s="302"/>
      <c r="B13" s="303"/>
      <c r="C13" s="303"/>
      <c r="D13" s="303"/>
      <c r="E13" s="303"/>
      <c r="F13" s="303"/>
      <c r="G13" s="303"/>
      <c r="H13" s="303"/>
      <c r="I13" s="303"/>
      <c r="J13" s="303"/>
      <c r="K13" s="303"/>
      <c r="L13" s="303"/>
      <c r="M13" s="303"/>
      <c r="N13" s="304"/>
    </row>
    <row r="14" spans="1:14" ht="15.6" x14ac:dyDescent="0.3">
      <c r="A14" s="305" t="str">
        <f>'Club Administration'!A14:N14</f>
        <v>Select Division</v>
      </c>
      <c r="B14" s="300"/>
      <c r="C14" s="300"/>
      <c r="D14" s="300"/>
      <c r="E14" s="300"/>
      <c r="F14" s="300"/>
      <c r="G14" s="300"/>
      <c r="H14" s="300"/>
      <c r="I14" s="300"/>
      <c r="J14" s="300"/>
      <c r="K14" s="300"/>
      <c r="L14" s="300"/>
      <c r="M14" s="300"/>
      <c r="N14" s="301"/>
    </row>
    <row r="15" spans="1:14" ht="15.6" x14ac:dyDescent="0.3">
      <c r="A15" s="302"/>
      <c r="B15" s="303"/>
      <c r="C15" s="303"/>
      <c r="D15" s="303"/>
      <c r="E15" s="303"/>
      <c r="F15" s="303"/>
      <c r="G15" s="303"/>
      <c r="H15" s="303"/>
      <c r="I15" s="303"/>
      <c r="J15" s="303"/>
      <c r="K15" s="303"/>
      <c r="L15" s="303"/>
      <c r="M15" s="303"/>
      <c r="N15" s="304"/>
    </row>
    <row r="16" spans="1:14" ht="15.75" customHeight="1" x14ac:dyDescent="0.3">
      <c r="A16" s="296" t="s">
        <v>33</v>
      </c>
      <c r="B16" s="272"/>
      <c r="C16" s="272"/>
      <c r="D16" s="269"/>
      <c r="E16" s="298">
        <f ca="1">COUNTIF(N18:N367,"&lt;="&amp;TODAY())</f>
        <v>0</v>
      </c>
      <c r="F16" s="272"/>
      <c r="G16" s="269"/>
      <c r="H16" s="297" t="s">
        <v>34</v>
      </c>
      <c r="I16" s="272"/>
      <c r="J16" s="272"/>
      <c r="K16" s="269"/>
      <c r="L16" s="298">
        <f ca="1">COUNTIF(N18:N367,"&gt;"&amp;TODAY())</f>
        <v>0</v>
      </c>
      <c r="M16" s="272"/>
      <c r="N16" s="269"/>
    </row>
    <row r="17" spans="1:14" ht="15.75" customHeight="1" x14ac:dyDescent="0.3">
      <c r="A17" s="3" t="s">
        <v>35</v>
      </c>
      <c r="B17" s="293" t="s">
        <v>36</v>
      </c>
      <c r="C17" s="269"/>
      <c r="D17" s="293" t="s">
        <v>37</v>
      </c>
      <c r="E17" s="269"/>
      <c r="F17" s="293" t="s">
        <v>20</v>
      </c>
      <c r="G17" s="269"/>
      <c r="H17" s="293" t="s">
        <v>38</v>
      </c>
      <c r="I17" s="269"/>
      <c r="J17" s="3" t="s">
        <v>39</v>
      </c>
      <c r="K17" s="293" t="s">
        <v>40</v>
      </c>
      <c r="L17" s="269"/>
      <c r="M17" s="3" t="s">
        <v>41</v>
      </c>
      <c r="N17" s="4" t="s">
        <v>42</v>
      </c>
    </row>
    <row r="18" spans="1:14" ht="15.75" customHeight="1" x14ac:dyDescent="0.3">
      <c r="A18" s="2">
        <f t="shared" ref="A18:A81" si="0">ROW()-17</f>
        <v>1</v>
      </c>
      <c r="B18" s="281"/>
      <c r="C18" s="269"/>
      <c r="D18" s="281"/>
      <c r="E18" s="269"/>
      <c r="F18" s="281"/>
      <c r="G18" s="269"/>
      <c r="H18" s="281"/>
      <c r="I18" s="269"/>
      <c r="J18" s="5"/>
      <c r="K18" s="292"/>
      <c r="L18" s="269"/>
      <c r="M18" s="5"/>
      <c r="N18" s="6" t="str">
        <f t="shared" ref="N18:N81" ca="1" si="1">IF(M18&lt;TODAY()-720," ",DATE(YEAR(M18)+1,MONTH(M18),DAY(M18)))</f>
        <v xml:space="preserve"> </v>
      </c>
    </row>
    <row r="19" spans="1:14" ht="15.75" customHeight="1" x14ac:dyDescent="0.3">
      <c r="A19" s="2">
        <f t="shared" si="0"/>
        <v>2</v>
      </c>
      <c r="B19" s="281"/>
      <c r="C19" s="269"/>
      <c r="D19" s="281"/>
      <c r="E19" s="269"/>
      <c r="F19" s="281"/>
      <c r="G19" s="269"/>
      <c r="H19" s="281"/>
      <c r="I19" s="269"/>
      <c r="J19" s="5"/>
      <c r="K19" s="292"/>
      <c r="L19" s="269"/>
      <c r="M19" s="5"/>
      <c r="N19" s="6" t="str">
        <f t="shared" ca="1" si="1"/>
        <v xml:space="preserve"> </v>
      </c>
    </row>
    <row r="20" spans="1:14" ht="15.75" customHeight="1" x14ac:dyDescent="0.3">
      <c r="A20" s="2">
        <f t="shared" si="0"/>
        <v>3</v>
      </c>
      <c r="B20" s="281"/>
      <c r="C20" s="269"/>
      <c r="D20" s="281"/>
      <c r="E20" s="269"/>
      <c r="F20" s="281"/>
      <c r="G20" s="269"/>
      <c r="H20" s="281"/>
      <c r="I20" s="269"/>
      <c r="J20" s="5"/>
      <c r="K20" s="292"/>
      <c r="L20" s="269"/>
      <c r="M20" s="5"/>
      <c r="N20" s="6" t="str">
        <f t="shared" ca="1" si="1"/>
        <v xml:space="preserve"> </v>
      </c>
    </row>
    <row r="21" spans="1:14" ht="15.75" customHeight="1" x14ac:dyDescent="0.3">
      <c r="A21" s="2">
        <f t="shared" si="0"/>
        <v>4</v>
      </c>
      <c r="B21" s="281"/>
      <c r="C21" s="269"/>
      <c r="D21" s="281"/>
      <c r="E21" s="306"/>
      <c r="F21" s="281"/>
      <c r="G21" s="269"/>
      <c r="H21" s="281"/>
      <c r="I21" s="269"/>
      <c r="J21" s="5"/>
      <c r="K21" s="292"/>
      <c r="L21" s="269"/>
      <c r="M21" s="5"/>
      <c r="N21" s="6" t="str">
        <f t="shared" ca="1" si="1"/>
        <v xml:space="preserve"> </v>
      </c>
    </row>
    <row r="22" spans="1:14" ht="15.75" customHeight="1" x14ac:dyDescent="0.3">
      <c r="A22" s="2">
        <f t="shared" si="0"/>
        <v>5</v>
      </c>
      <c r="B22" s="281"/>
      <c r="C22" s="269"/>
      <c r="D22" s="281"/>
      <c r="E22" s="306"/>
      <c r="F22" s="281"/>
      <c r="G22" s="269"/>
      <c r="H22" s="281"/>
      <c r="I22" s="269"/>
      <c r="J22" s="5"/>
      <c r="K22" s="292"/>
      <c r="L22" s="269"/>
      <c r="M22" s="5"/>
      <c r="N22" s="6" t="str">
        <f t="shared" ca="1" si="1"/>
        <v xml:space="preserve"> </v>
      </c>
    </row>
    <row r="23" spans="1:14" ht="15.75" customHeight="1" x14ac:dyDescent="0.3">
      <c r="A23" s="2">
        <f t="shared" si="0"/>
        <v>6</v>
      </c>
      <c r="B23" s="281"/>
      <c r="C23" s="269"/>
      <c r="D23" s="281"/>
      <c r="E23" s="306"/>
      <c r="F23" s="281"/>
      <c r="G23" s="269"/>
      <c r="H23" s="281"/>
      <c r="I23" s="269"/>
      <c r="J23" s="5"/>
      <c r="K23" s="292"/>
      <c r="L23" s="269"/>
      <c r="M23" s="5"/>
      <c r="N23" s="6" t="str">
        <f t="shared" ca="1" si="1"/>
        <v xml:space="preserve"> </v>
      </c>
    </row>
    <row r="24" spans="1:14" ht="15.75" customHeight="1" x14ac:dyDescent="0.3">
      <c r="A24" s="2">
        <f t="shared" si="0"/>
        <v>7</v>
      </c>
      <c r="B24" s="281"/>
      <c r="C24" s="269"/>
      <c r="D24" s="281"/>
      <c r="E24" s="306"/>
      <c r="F24" s="281"/>
      <c r="G24" s="269"/>
      <c r="H24" s="281"/>
      <c r="I24" s="269"/>
      <c r="J24" s="5"/>
      <c r="K24" s="292"/>
      <c r="L24" s="269"/>
      <c r="M24" s="5"/>
      <c r="N24" s="6" t="str">
        <f t="shared" ca="1" si="1"/>
        <v xml:space="preserve"> </v>
      </c>
    </row>
    <row r="25" spans="1:14" ht="15.75" customHeight="1" x14ac:dyDescent="0.3">
      <c r="A25" s="2">
        <f t="shared" si="0"/>
        <v>8</v>
      </c>
      <c r="B25" s="281"/>
      <c r="C25" s="269"/>
      <c r="D25" s="281"/>
      <c r="E25" s="306"/>
      <c r="F25" s="281"/>
      <c r="G25" s="269"/>
      <c r="H25" s="281"/>
      <c r="I25" s="269"/>
      <c r="J25" s="5"/>
      <c r="K25" s="292"/>
      <c r="L25" s="269"/>
      <c r="M25" s="5"/>
      <c r="N25" s="6" t="str">
        <f t="shared" ca="1" si="1"/>
        <v xml:space="preserve"> </v>
      </c>
    </row>
    <row r="26" spans="1:14" ht="15.75" customHeight="1" x14ac:dyDescent="0.3">
      <c r="A26" s="2">
        <f t="shared" si="0"/>
        <v>9</v>
      </c>
      <c r="B26" s="281"/>
      <c r="C26" s="269"/>
      <c r="D26" s="281"/>
      <c r="E26" s="306"/>
      <c r="F26" s="281"/>
      <c r="G26" s="269"/>
      <c r="H26" s="281"/>
      <c r="I26" s="269"/>
      <c r="J26" s="5"/>
      <c r="K26" s="292"/>
      <c r="L26" s="269"/>
      <c r="M26" s="5"/>
      <c r="N26" s="6" t="str">
        <f t="shared" ca="1" si="1"/>
        <v xml:space="preserve"> </v>
      </c>
    </row>
    <row r="27" spans="1:14" ht="15.75" customHeight="1" x14ac:dyDescent="0.3">
      <c r="A27" s="2">
        <f t="shared" si="0"/>
        <v>10</v>
      </c>
      <c r="B27" s="281"/>
      <c r="C27" s="269"/>
      <c r="D27" s="281"/>
      <c r="E27" s="306"/>
      <c r="F27" s="281"/>
      <c r="G27" s="269"/>
      <c r="H27" s="281"/>
      <c r="I27" s="269"/>
      <c r="J27" s="5"/>
      <c r="K27" s="292"/>
      <c r="L27" s="269"/>
      <c r="M27" s="5"/>
      <c r="N27" s="6" t="str">
        <f t="shared" ca="1" si="1"/>
        <v xml:space="preserve"> </v>
      </c>
    </row>
    <row r="28" spans="1:14" ht="15.75" customHeight="1" x14ac:dyDescent="0.3">
      <c r="A28" s="2">
        <f t="shared" si="0"/>
        <v>11</v>
      </c>
      <c r="B28" s="281"/>
      <c r="C28" s="269"/>
      <c r="D28" s="281"/>
      <c r="E28" s="306"/>
      <c r="F28" s="281"/>
      <c r="G28" s="269"/>
      <c r="H28" s="281"/>
      <c r="I28" s="269"/>
      <c r="J28" s="5"/>
      <c r="K28" s="292"/>
      <c r="L28" s="269"/>
      <c r="M28" s="5"/>
      <c r="N28" s="6" t="str">
        <f t="shared" ca="1" si="1"/>
        <v xml:space="preserve"> </v>
      </c>
    </row>
    <row r="29" spans="1:14" ht="15.75" customHeight="1" x14ac:dyDescent="0.3">
      <c r="A29" s="2">
        <f t="shared" si="0"/>
        <v>12</v>
      </c>
      <c r="B29" s="281"/>
      <c r="C29" s="269"/>
      <c r="D29" s="281"/>
      <c r="E29" s="306"/>
      <c r="F29" s="281"/>
      <c r="G29" s="269"/>
      <c r="H29" s="281"/>
      <c r="I29" s="269"/>
      <c r="J29" s="5"/>
      <c r="K29" s="292"/>
      <c r="L29" s="269"/>
      <c r="M29" s="5"/>
      <c r="N29" s="6" t="str">
        <f t="shared" ca="1" si="1"/>
        <v xml:space="preserve"> </v>
      </c>
    </row>
    <row r="30" spans="1:14" ht="15.75" customHeight="1" x14ac:dyDescent="0.3">
      <c r="A30" s="2">
        <f t="shared" si="0"/>
        <v>13</v>
      </c>
      <c r="B30" s="281"/>
      <c r="C30" s="269"/>
      <c r="D30" s="281"/>
      <c r="E30" s="306"/>
      <c r="F30" s="281"/>
      <c r="G30" s="269"/>
      <c r="H30" s="281"/>
      <c r="I30" s="269"/>
      <c r="J30" s="5"/>
      <c r="K30" s="292"/>
      <c r="L30" s="269"/>
      <c r="M30" s="5"/>
      <c r="N30" s="6" t="str">
        <f t="shared" ca="1" si="1"/>
        <v xml:space="preserve"> </v>
      </c>
    </row>
    <row r="31" spans="1:14" ht="15.75" customHeight="1" x14ac:dyDescent="0.3">
      <c r="A31" s="2">
        <f t="shared" si="0"/>
        <v>14</v>
      </c>
      <c r="B31" s="281"/>
      <c r="C31" s="269"/>
      <c r="D31" s="281"/>
      <c r="E31" s="306"/>
      <c r="F31" s="281"/>
      <c r="G31" s="269"/>
      <c r="H31" s="281"/>
      <c r="I31" s="269"/>
      <c r="J31" s="5"/>
      <c r="K31" s="292"/>
      <c r="L31" s="269"/>
      <c r="M31" s="5"/>
      <c r="N31" s="6" t="str">
        <f t="shared" ca="1" si="1"/>
        <v xml:space="preserve"> </v>
      </c>
    </row>
    <row r="32" spans="1:14" ht="15.75" customHeight="1" x14ac:dyDescent="0.3">
      <c r="A32" s="2">
        <f t="shared" si="0"/>
        <v>15</v>
      </c>
      <c r="B32" s="281"/>
      <c r="C32" s="269"/>
      <c r="D32" s="281"/>
      <c r="E32" s="306"/>
      <c r="F32" s="281"/>
      <c r="G32" s="269"/>
      <c r="H32" s="281"/>
      <c r="I32" s="269"/>
      <c r="J32" s="5"/>
      <c r="K32" s="292"/>
      <c r="L32" s="269"/>
      <c r="M32" s="5"/>
      <c r="N32" s="6" t="str">
        <f t="shared" ca="1" si="1"/>
        <v xml:space="preserve"> </v>
      </c>
    </row>
    <row r="33" spans="1:14" ht="15.75" customHeight="1" x14ac:dyDescent="0.3">
      <c r="A33" s="2">
        <f t="shared" si="0"/>
        <v>16</v>
      </c>
      <c r="B33" s="281"/>
      <c r="C33" s="269"/>
      <c r="D33" s="281"/>
      <c r="E33" s="306"/>
      <c r="F33" s="281"/>
      <c r="G33" s="269"/>
      <c r="H33" s="281"/>
      <c r="I33" s="269"/>
      <c r="J33" s="5"/>
      <c r="K33" s="292"/>
      <c r="L33" s="269"/>
      <c r="M33" s="5"/>
      <c r="N33" s="6" t="str">
        <f t="shared" ca="1" si="1"/>
        <v xml:space="preserve"> </v>
      </c>
    </row>
    <row r="34" spans="1:14" ht="15.75" customHeight="1" x14ac:dyDescent="0.3">
      <c r="A34" s="2">
        <f t="shared" si="0"/>
        <v>17</v>
      </c>
      <c r="B34" s="281"/>
      <c r="C34" s="269"/>
      <c r="D34" s="281"/>
      <c r="E34" s="306"/>
      <c r="F34" s="281"/>
      <c r="G34" s="269"/>
      <c r="H34" s="281"/>
      <c r="I34" s="269"/>
      <c r="J34" s="5"/>
      <c r="K34" s="292"/>
      <c r="L34" s="269"/>
      <c r="M34" s="5"/>
      <c r="N34" s="6" t="str">
        <f t="shared" ca="1" si="1"/>
        <v xml:space="preserve"> </v>
      </c>
    </row>
    <row r="35" spans="1:14" ht="15.75" customHeight="1" x14ac:dyDescent="0.3">
      <c r="A35" s="2">
        <f t="shared" si="0"/>
        <v>18</v>
      </c>
      <c r="B35" s="281"/>
      <c r="C35" s="269"/>
      <c r="D35" s="281"/>
      <c r="E35" s="306"/>
      <c r="F35" s="281"/>
      <c r="G35" s="269"/>
      <c r="H35" s="281"/>
      <c r="I35" s="269"/>
      <c r="J35" s="5"/>
      <c r="K35" s="292"/>
      <c r="L35" s="269"/>
      <c r="M35" s="5"/>
      <c r="N35" s="6" t="str">
        <f t="shared" ca="1" si="1"/>
        <v xml:space="preserve"> </v>
      </c>
    </row>
    <row r="36" spans="1:14" ht="15.75" customHeight="1" x14ac:dyDescent="0.3">
      <c r="A36" s="2">
        <f t="shared" si="0"/>
        <v>19</v>
      </c>
      <c r="B36" s="281"/>
      <c r="C36" s="269"/>
      <c r="D36" s="281"/>
      <c r="E36" s="306"/>
      <c r="F36" s="281"/>
      <c r="G36" s="269"/>
      <c r="H36" s="281"/>
      <c r="I36" s="269"/>
      <c r="J36" s="5"/>
      <c r="K36" s="292"/>
      <c r="L36" s="269"/>
      <c r="M36" s="5"/>
      <c r="N36" s="6" t="str">
        <f t="shared" ca="1" si="1"/>
        <v xml:space="preserve"> </v>
      </c>
    </row>
    <row r="37" spans="1:14" ht="15.75" customHeight="1" x14ac:dyDescent="0.3">
      <c r="A37" s="2">
        <f t="shared" si="0"/>
        <v>20</v>
      </c>
      <c r="B37" s="281"/>
      <c r="C37" s="269"/>
      <c r="D37" s="281"/>
      <c r="E37" s="306"/>
      <c r="F37" s="281"/>
      <c r="G37" s="269"/>
      <c r="H37" s="281"/>
      <c r="I37" s="269"/>
      <c r="J37" s="5"/>
      <c r="K37" s="292"/>
      <c r="L37" s="269"/>
      <c r="M37" s="5"/>
      <c r="N37" s="6" t="str">
        <f t="shared" ca="1" si="1"/>
        <v xml:space="preserve"> </v>
      </c>
    </row>
    <row r="38" spans="1:14" ht="15.75" customHeight="1" x14ac:dyDescent="0.3">
      <c r="A38" s="2">
        <f t="shared" si="0"/>
        <v>21</v>
      </c>
      <c r="B38" s="281"/>
      <c r="C38" s="269"/>
      <c r="D38" s="281"/>
      <c r="E38" s="306"/>
      <c r="F38" s="281"/>
      <c r="G38" s="269"/>
      <c r="H38" s="281"/>
      <c r="I38" s="269"/>
      <c r="J38" s="5"/>
      <c r="K38" s="292"/>
      <c r="L38" s="269"/>
      <c r="M38" s="5"/>
      <c r="N38" s="6" t="str">
        <f t="shared" ca="1" si="1"/>
        <v xml:space="preserve"> </v>
      </c>
    </row>
    <row r="39" spans="1:14" ht="15.75" customHeight="1" x14ac:dyDescent="0.3">
      <c r="A39" s="2">
        <f t="shared" si="0"/>
        <v>22</v>
      </c>
      <c r="B39" s="281"/>
      <c r="C39" s="269"/>
      <c r="D39" s="281"/>
      <c r="E39" s="306"/>
      <c r="F39" s="281"/>
      <c r="G39" s="269"/>
      <c r="H39" s="281"/>
      <c r="I39" s="269"/>
      <c r="J39" s="5"/>
      <c r="K39" s="292"/>
      <c r="L39" s="269"/>
      <c r="M39" s="5"/>
      <c r="N39" s="6" t="str">
        <f t="shared" ca="1" si="1"/>
        <v xml:space="preserve"> </v>
      </c>
    </row>
    <row r="40" spans="1:14" ht="15.75" customHeight="1" x14ac:dyDescent="0.3">
      <c r="A40" s="2">
        <f t="shared" si="0"/>
        <v>23</v>
      </c>
      <c r="B40" s="281"/>
      <c r="C40" s="269"/>
      <c r="D40" s="281"/>
      <c r="E40" s="306"/>
      <c r="F40" s="281"/>
      <c r="G40" s="269"/>
      <c r="H40" s="281"/>
      <c r="I40" s="269"/>
      <c r="J40" s="5"/>
      <c r="K40" s="292"/>
      <c r="L40" s="269"/>
      <c r="M40" s="5"/>
      <c r="N40" s="6" t="str">
        <f t="shared" ca="1" si="1"/>
        <v xml:space="preserve"> </v>
      </c>
    </row>
    <row r="41" spans="1:14" ht="15.75" customHeight="1" x14ac:dyDescent="0.3">
      <c r="A41" s="2">
        <f t="shared" si="0"/>
        <v>24</v>
      </c>
      <c r="B41" s="281"/>
      <c r="C41" s="269"/>
      <c r="D41" s="281"/>
      <c r="E41" s="306"/>
      <c r="F41" s="281"/>
      <c r="G41" s="269"/>
      <c r="H41" s="281"/>
      <c r="I41" s="269"/>
      <c r="J41" s="5"/>
      <c r="K41" s="292"/>
      <c r="L41" s="269"/>
      <c r="M41" s="5"/>
      <c r="N41" s="6" t="str">
        <f t="shared" ca="1" si="1"/>
        <v xml:space="preserve"> </v>
      </c>
    </row>
    <row r="42" spans="1:14" ht="15.75" customHeight="1" x14ac:dyDescent="0.3">
      <c r="A42" s="2">
        <f t="shared" si="0"/>
        <v>25</v>
      </c>
      <c r="B42" s="281"/>
      <c r="C42" s="269"/>
      <c r="D42" s="281"/>
      <c r="E42" s="269"/>
      <c r="F42" s="281"/>
      <c r="G42" s="269"/>
      <c r="H42" s="281"/>
      <c r="I42" s="269"/>
      <c r="J42" s="5"/>
      <c r="K42" s="292"/>
      <c r="L42" s="269"/>
      <c r="M42" s="5"/>
      <c r="N42" s="6" t="str">
        <f t="shared" ca="1" si="1"/>
        <v xml:space="preserve"> </v>
      </c>
    </row>
    <row r="43" spans="1:14" ht="15.75" customHeight="1" x14ac:dyDescent="0.3">
      <c r="A43" s="2">
        <f t="shared" si="0"/>
        <v>26</v>
      </c>
      <c r="B43" s="281"/>
      <c r="C43" s="269"/>
      <c r="D43" s="281"/>
      <c r="E43" s="269"/>
      <c r="F43" s="281"/>
      <c r="G43" s="269"/>
      <c r="H43" s="281"/>
      <c r="I43" s="269"/>
      <c r="J43" s="5"/>
      <c r="K43" s="292"/>
      <c r="L43" s="269"/>
      <c r="M43" s="5"/>
      <c r="N43" s="6" t="str">
        <f t="shared" ca="1" si="1"/>
        <v xml:space="preserve"> </v>
      </c>
    </row>
    <row r="44" spans="1:14" ht="15.75" customHeight="1" x14ac:dyDescent="0.3">
      <c r="A44" s="2">
        <f t="shared" si="0"/>
        <v>27</v>
      </c>
      <c r="B44" s="281"/>
      <c r="C44" s="269"/>
      <c r="D44" s="281"/>
      <c r="E44" s="269"/>
      <c r="F44" s="281"/>
      <c r="G44" s="269"/>
      <c r="H44" s="281"/>
      <c r="I44" s="269"/>
      <c r="J44" s="5"/>
      <c r="K44" s="292"/>
      <c r="L44" s="269"/>
      <c r="M44" s="5"/>
      <c r="N44" s="6" t="str">
        <f t="shared" ca="1" si="1"/>
        <v xml:space="preserve"> </v>
      </c>
    </row>
    <row r="45" spans="1:14" ht="15.75" customHeight="1" x14ac:dyDescent="0.3">
      <c r="A45" s="2">
        <f t="shared" si="0"/>
        <v>28</v>
      </c>
      <c r="B45" s="281"/>
      <c r="C45" s="269"/>
      <c r="D45" s="281"/>
      <c r="E45" s="269"/>
      <c r="F45" s="281"/>
      <c r="G45" s="269"/>
      <c r="H45" s="281"/>
      <c r="I45" s="269"/>
      <c r="J45" s="5"/>
      <c r="K45" s="292"/>
      <c r="L45" s="269"/>
      <c r="M45" s="5"/>
      <c r="N45" s="6" t="str">
        <f t="shared" ca="1" si="1"/>
        <v xml:space="preserve"> </v>
      </c>
    </row>
    <row r="46" spans="1:14" ht="15.75" customHeight="1" x14ac:dyDescent="0.3">
      <c r="A46" s="2">
        <f t="shared" si="0"/>
        <v>29</v>
      </c>
      <c r="B46" s="281"/>
      <c r="C46" s="269"/>
      <c r="D46" s="281"/>
      <c r="E46" s="269"/>
      <c r="F46" s="281"/>
      <c r="G46" s="269"/>
      <c r="H46" s="281"/>
      <c r="I46" s="269"/>
      <c r="J46" s="5"/>
      <c r="K46" s="292"/>
      <c r="L46" s="269"/>
      <c r="M46" s="5"/>
      <c r="N46" s="6" t="str">
        <f t="shared" ca="1" si="1"/>
        <v xml:space="preserve"> </v>
      </c>
    </row>
    <row r="47" spans="1:14" ht="15.75" customHeight="1" x14ac:dyDescent="0.3">
      <c r="A47" s="2">
        <f t="shared" si="0"/>
        <v>30</v>
      </c>
      <c r="B47" s="281"/>
      <c r="C47" s="269"/>
      <c r="D47" s="281"/>
      <c r="E47" s="269"/>
      <c r="F47" s="281"/>
      <c r="G47" s="269"/>
      <c r="H47" s="281"/>
      <c r="I47" s="269"/>
      <c r="J47" s="5"/>
      <c r="K47" s="292"/>
      <c r="L47" s="269"/>
      <c r="M47" s="5"/>
      <c r="N47" s="6" t="str">
        <f t="shared" ca="1" si="1"/>
        <v xml:space="preserve"> </v>
      </c>
    </row>
    <row r="48" spans="1:14" ht="15.75" customHeight="1" x14ac:dyDescent="0.3">
      <c r="A48" s="2">
        <f t="shared" si="0"/>
        <v>31</v>
      </c>
      <c r="B48" s="281"/>
      <c r="C48" s="269"/>
      <c r="D48" s="281"/>
      <c r="E48" s="269"/>
      <c r="F48" s="281"/>
      <c r="G48" s="269"/>
      <c r="H48" s="281"/>
      <c r="I48" s="269"/>
      <c r="J48" s="5"/>
      <c r="K48" s="292"/>
      <c r="L48" s="269"/>
      <c r="M48" s="5"/>
      <c r="N48" s="6" t="str">
        <f t="shared" ca="1" si="1"/>
        <v xml:space="preserve"> </v>
      </c>
    </row>
    <row r="49" spans="1:14" ht="15.75" customHeight="1" x14ac:dyDescent="0.3">
      <c r="A49" s="2">
        <f t="shared" si="0"/>
        <v>32</v>
      </c>
      <c r="B49" s="281"/>
      <c r="C49" s="269"/>
      <c r="D49" s="281"/>
      <c r="E49" s="269"/>
      <c r="F49" s="281"/>
      <c r="G49" s="269"/>
      <c r="H49" s="281"/>
      <c r="I49" s="269"/>
      <c r="J49" s="5"/>
      <c r="K49" s="292"/>
      <c r="L49" s="269"/>
      <c r="M49" s="5"/>
      <c r="N49" s="6" t="str">
        <f t="shared" ca="1" si="1"/>
        <v xml:space="preserve"> </v>
      </c>
    </row>
    <row r="50" spans="1:14" ht="15.75" customHeight="1" x14ac:dyDescent="0.3">
      <c r="A50" s="2">
        <f t="shared" si="0"/>
        <v>33</v>
      </c>
      <c r="B50" s="281"/>
      <c r="C50" s="269"/>
      <c r="D50" s="281"/>
      <c r="E50" s="269"/>
      <c r="F50" s="281"/>
      <c r="G50" s="269"/>
      <c r="H50" s="281"/>
      <c r="I50" s="269"/>
      <c r="J50" s="5"/>
      <c r="K50" s="292"/>
      <c r="L50" s="269"/>
      <c r="M50" s="5"/>
      <c r="N50" s="6" t="str">
        <f t="shared" ca="1" si="1"/>
        <v xml:space="preserve"> </v>
      </c>
    </row>
    <row r="51" spans="1:14" ht="15.75" customHeight="1" x14ac:dyDescent="0.3">
      <c r="A51" s="2">
        <f t="shared" si="0"/>
        <v>34</v>
      </c>
      <c r="B51" s="281"/>
      <c r="C51" s="269"/>
      <c r="D51" s="281"/>
      <c r="E51" s="269"/>
      <c r="F51" s="281"/>
      <c r="G51" s="269"/>
      <c r="H51" s="281"/>
      <c r="I51" s="269"/>
      <c r="J51" s="5"/>
      <c r="K51" s="292"/>
      <c r="L51" s="269"/>
      <c r="M51" s="5"/>
      <c r="N51" s="6" t="str">
        <f t="shared" ca="1" si="1"/>
        <v xml:space="preserve"> </v>
      </c>
    </row>
    <row r="52" spans="1:14" ht="15.75" customHeight="1" x14ac:dyDescent="0.3">
      <c r="A52" s="2">
        <f t="shared" si="0"/>
        <v>35</v>
      </c>
      <c r="B52" s="281"/>
      <c r="C52" s="269"/>
      <c r="D52" s="281"/>
      <c r="E52" s="269"/>
      <c r="F52" s="281"/>
      <c r="G52" s="269"/>
      <c r="H52" s="281"/>
      <c r="I52" s="269"/>
      <c r="J52" s="5"/>
      <c r="K52" s="292"/>
      <c r="L52" s="269"/>
      <c r="M52" s="5"/>
      <c r="N52" s="6" t="str">
        <f t="shared" ca="1" si="1"/>
        <v xml:space="preserve"> </v>
      </c>
    </row>
    <row r="53" spans="1:14" ht="15.75" customHeight="1" x14ac:dyDescent="0.3">
      <c r="A53" s="2">
        <f t="shared" si="0"/>
        <v>36</v>
      </c>
      <c r="B53" s="281"/>
      <c r="C53" s="269"/>
      <c r="D53" s="281"/>
      <c r="E53" s="269"/>
      <c r="F53" s="281"/>
      <c r="G53" s="269"/>
      <c r="H53" s="281"/>
      <c r="I53" s="269"/>
      <c r="J53" s="5"/>
      <c r="K53" s="292"/>
      <c r="L53" s="269"/>
      <c r="M53" s="5"/>
      <c r="N53" s="6" t="str">
        <f t="shared" ca="1" si="1"/>
        <v xml:space="preserve"> </v>
      </c>
    </row>
    <row r="54" spans="1:14" ht="15.75" customHeight="1" x14ac:dyDescent="0.3">
      <c r="A54" s="2">
        <f t="shared" si="0"/>
        <v>37</v>
      </c>
      <c r="B54" s="281"/>
      <c r="C54" s="269"/>
      <c r="D54" s="281"/>
      <c r="E54" s="269"/>
      <c r="F54" s="281"/>
      <c r="G54" s="269"/>
      <c r="H54" s="281"/>
      <c r="I54" s="269"/>
      <c r="J54" s="5"/>
      <c r="K54" s="292"/>
      <c r="L54" s="269"/>
      <c r="M54" s="5"/>
      <c r="N54" s="6" t="str">
        <f t="shared" ca="1" si="1"/>
        <v xml:space="preserve"> </v>
      </c>
    </row>
    <row r="55" spans="1:14" ht="15.75" customHeight="1" x14ac:dyDescent="0.3">
      <c r="A55" s="2">
        <f t="shared" si="0"/>
        <v>38</v>
      </c>
      <c r="B55" s="281"/>
      <c r="C55" s="269"/>
      <c r="D55" s="281"/>
      <c r="E55" s="269"/>
      <c r="F55" s="281"/>
      <c r="G55" s="269"/>
      <c r="H55" s="281"/>
      <c r="I55" s="269"/>
      <c r="J55" s="5"/>
      <c r="K55" s="292"/>
      <c r="L55" s="269"/>
      <c r="M55" s="5"/>
      <c r="N55" s="6" t="str">
        <f t="shared" ca="1" si="1"/>
        <v xml:space="preserve"> </v>
      </c>
    </row>
    <row r="56" spans="1:14" ht="15.75" customHeight="1" x14ac:dyDescent="0.3">
      <c r="A56" s="2">
        <f t="shared" si="0"/>
        <v>39</v>
      </c>
      <c r="B56" s="281"/>
      <c r="C56" s="269"/>
      <c r="D56" s="281"/>
      <c r="E56" s="269"/>
      <c r="F56" s="281"/>
      <c r="G56" s="269"/>
      <c r="H56" s="281"/>
      <c r="I56" s="269"/>
      <c r="J56" s="5"/>
      <c r="K56" s="292"/>
      <c r="L56" s="269"/>
      <c r="M56" s="5"/>
      <c r="N56" s="6" t="str">
        <f t="shared" ca="1" si="1"/>
        <v xml:space="preserve"> </v>
      </c>
    </row>
    <row r="57" spans="1:14" ht="15.75" customHeight="1" x14ac:dyDescent="0.3">
      <c r="A57" s="2">
        <f t="shared" si="0"/>
        <v>40</v>
      </c>
      <c r="B57" s="281"/>
      <c r="C57" s="269"/>
      <c r="D57" s="281"/>
      <c r="E57" s="269"/>
      <c r="F57" s="281"/>
      <c r="G57" s="269"/>
      <c r="H57" s="281"/>
      <c r="I57" s="269"/>
      <c r="J57" s="5"/>
      <c r="K57" s="292"/>
      <c r="L57" s="269"/>
      <c r="M57" s="5"/>
      <c r="N57" s="6" t="str">
        <f t="shared" ca="1" si="1"/>
        <v xml:space="preserve"> </v>
      </c>
    </row>
    <row r="58" spans="1:14" ht="15.75" customHeight="1" x14ac:dyDescent="0.3">
      <c r="A58" s="2">
        <f t="shared" si="0"/>
        <v>41</v>
      </c>
      <c r="B58" s="281"/>
      <c r="C58" s="269"/>
      <c r="D58" s="281"/>
      <c r="E58" s="269"/>
      <c r="F58" s="281"/>
      <c r="G58" s="269"/>
      <c r="H58" s="281"/>
      <c r="I58" s="269"/>
      <c r="J58" s="5"/>
      <c r="K58" s="292"/>
      <c r="L58" s="269"/>
      <c r="M58" s="5"/>
      <c r="N58" s="6" t="str">
        <f t="shared" ca="1" si="1"/>
        <v xml:space="preserve"> </v>
      </c>
    </row>
    <row r="59" spans="1:14" ht="15.75" customHeight="1" x14ac:dyDescent="0.3">
      <c r="A59" s="2">
        <f t="shared" si="0"/>
        <v>42</v>
      </c>
      <c r="B59" s="281"/>
      <c r="C59" s="269"/>
      <c r="D59" s="281"/>
      <c r="E59" s="269"/>
      <c r="F59" s="281"/>
      <c r="G59" s="269"/>
      <c r="H59" s="281"/>
      <c r="I59" s="269"/>
      <c r="J59" s="5"/>
      <c r="K59" s="292"/>
      <c r="L59" s="269"/>
      <c r="M59" s="5"/>
      <c r="N59" s="6" t="str">
        <f t="shared" ca="1" si="1"/>
        <v xml:space="preserve"> </v>
      </c>
    </row>
    <row r="60" spans="1:14" ht="15.75" customHeight="1" x14ac:dyDescent="0.3">
      <c r="A60" s="2">
        <f t="shared" si="0"/>
        <v>43</v>
      </c>
      <c r="B60" s="281"/>
      <c r="C60" s="269"/>
      <c r="D60" s="281"/>
      <c r="E60" s="269"/>
      <c r="F60" s="281"/>
      <c r="G60" s="269"/>
      <c r="H60" s="281"/>
      <c r="I60" s="269"/>
      <c r="J60" s="5"/>
      <c r="K60" s="292"/>
      <c r="L60" s="269"/>
      <c r="M60" s="5"/>
      <c r="N60" s="6" t="str">
        <f t="shared" ca="1" si="1"/>
        <v xml:space="preserve"> </v>
      </c>
    </row>
    <row r="61" spans="1:14" ht="15.75" customHeight="1" x14ac:dyDescent="0.3">
      <c r="A61" s="2">
        <f t="shared" si="0"/>
        <v>44</v>
      </c>
      <c r="B61" s="281"/>
      <c r="C61" s="269"/>
      <c r="D61" s="281"/>
      <c r="E61" s="269"/>
      <c r="F61" s="281"/>
      <c r="G61" s="269"/>
      <c r="H61" s="281"/>
      <c r="I61" s="269"/>
      <c r="J61" s="5"/>
      <c r="K61" s="292"/>
      <c r="L61" s="269"/>
      <c r="M61" s="5"/>
      <c r="N61" s="6" t="str">
        <f t="shared" ca="1" si="1"/>
        <v xml:space="preserve"> </v>
      </c>
    </row>
    <row r="62" spans="1:14" ht="15.75" customHeight="1" x14ac:dyDescent="0.3">
      <c r="A62" s="2">
        <f t="shared" si="0"/>
        <v>45</v>
      </c>
      <c r="B62" s="281"/>
      <c r="C62" s="269"/>
      <c r="D62" s="281"/>
      <c r="E62" s="269"/>
      <c r="F62" s="281"/>
      <c r="G62" s="269"/>
      <c r="H62" s="281"/>
      <c r="I62" s="269"/>
      <c r="J62" s="5"/>
      <c r="K62" s="292"/>
      <c r="L62" s="269"/>
      <c r="M62" s="5"/>
      <c r="N62" s="6" t="str">
        <f t="shared" ca="1" si="1"/>
        <v xml:space="preserve"> </v>
      </c>
    </row>
    <row r="63" spans="1:14" ht="15.75" customHeight="1" x14ac:dyDescent="0.3">
      <c r="A63" s="2">
        <f t="shared" si="0"/>
        <v>46</v>
      </c>
      <c r="B63" s="281"/>
      <c r="C63" s="269"/>
      <c r="D63" s="281"/>
      <c r="E63" s="269"/>
      <c r="F63" s="281"/>
      <c r="G63" s="269"/>
      <c r="H63" s="281"/>
      <c r="I63" s="269"/>
      <c r="J63" s="5"/>
      <c r="K63" s="292"/>
      <c r="L63" s="269"/>
      <c r="M63" s="5"/>
      <c r="N63" s="6" t="str">
        <f t="shared" ca="1" si="1"/>
        <v xml:space="preserve"> </v>
      </c>
    </row>
    <row r="64" spans="1:14" ht="15.75" customHeight="1" x14ac:dyDescent="0.3">
      <c r="A64" s="2">
        <f t="shared" si="0"/>
        <v>47</v>
      </c>
      <c r="B64" s="281"/>
      <c r="C64" s="269"/>
      <c r="D64" s="281"/>
      <c r="E64" s="269"/>
      <c r="F64" s="281"/>
      <c r="G64" s="269"/>
      <c r="H64" s="281"/>
      <c r="I64" s="269"/>
      <c r="J64" s="5"/>
      <c r="K64" s="292"/>
      <c r="L64" s="269"/>
      <c r="M64" s="5"/>
      <c r="N64" s="6" t="str">
        <f t="shared" ca="1" si="1"/>
        <v xml:space="preserve"> </v>
      </c>
    </row>
    <row r="65" spans="1:14" ht="15.75" customHeight="1" x14ac:dyDescent="0.3">
      <c r="A65" s="2">
        <f t="shared" si="0"/>
        <v>48</v>
      </c>
      <c r="B65" s="281"/>
      <c r="C65" s="269"/>
      <c r="D65" s="281"/>
      <c r="E65" s="269"/>
      <c r="F65" s="281"/>
      <c r="G65" s="269"/>
      <c r="H65" s="281"/>
      <c r="I65" s="269"/>
      <c r="J65" s="5"/>
      <c r="K65" s="292"/>
      <c r="L65" s="269"/>
      <c r="M65" s="5"/>
      <c r="N65" s="6" t="str">
        <f t="shared" ca="1" si="1"/>
        <v xml:space="preserve"> </v>
      </c>
    </row>
    <row r="66" spans="1:14" ht="15.75" customHeight="1" x14ac:dyDescent="0.3">
      <c r="A66" s="2">
        <f t="shared" si="0"/>
        <v>49</v>
      </c>
      <c r="B66" s="281"/>
      <c r="C66" s="269"/>
      <c r="D66" s="281"/>
      <c r="E66" s="269"/>
      <c r="F66" s="281"/>
      <c r="G66" s="269"/>
      <c r="H66" s="281"/>
      <c r="I66" s="269"/>
      <c r="J66" s="5"/>
      <c r="K66" s="292"/>
      <c r="L66" s="269"/>
      <c r="M66" s="5"/>
      <c r="N66" s="6" t="str">
        <f t="shared" ca="1" si="1"/>
        <v xml:space="preserve"> </v>
      </c>
    </row>
    <row r="67" spans="1:14" ht="15.75" customHeight="1" x14ac:dyDescent="0.3">
      <c r="A67" s="2">
        <f t="shared" si="0"/>
        <v>50</v>
      </c>
      <c r="B67" s="281"/>
      <c r="C67" s="269"/>
      <c r="D67" s="281"/>
      <c r="E67" s="269"/>
      <c r="F67" s="281"/>
      <c r="G67" s="269"/>
      <c r="H67" s="281"/>
      <c r="I67" s="269"/>
      <c r="J67" s="5"/>
      <c r="K67" s="292"/>
      <c r="L67" s="269"/>
      <c r="M67" s="5"/>
      <c r="N67" s="6" t="str">
        <f t="shared" ca="1" si="1"/>
        <v xml:space="preserve"> </v>
      </c>
    </row>
    <row r="68" spans="1:14" ht="15.75" customHeight="1" x14ac:dyDescent="0.3">
      <c r="A68" s="2">
        <f t="shared" si="0"/>
        <v>51</v>
      </c>
      <c r="B68" s="281"/>
      <c r="C68" s="269"/>
      <c r="D68" s="281"/>
      <c r="E68" s="269"/>
      <c r="F68" s="281"/>
      <c r="G68" s="269"/>
      <c r="H68" s="281"/>
      <c r="I68" s="269"/>
      <c r="J68" s="5"/>
      <c r="K68" s="292"/>
      <c r="L68" s="269"/>
      <c r="M68" s="5"/>
      <c r="N68" s="6" t="str">
        <f t="shared" ca="1" si="1"/>
        <v xml:space="preserve"> </v>
      </c>
    </row>
    <row r="69" spans="1:14" ht="15.75" customHeight="1" x14ac:dyDescent="0.3">
      <c r="A69" s="2">
        <f t="shared" si="0"/>
        <v>52</v>
      </c>
      <c r="B69" s="281"/>
      <c r="C69" s="269"/>
      <c r="D69" s="281"/>
      <c r="E69" s="269"/>
      <c r="F69" s="281"/>
      <c r="G69" s="269"/>
      <c r="H69" s="281"/>
      <c r="I69" s="269"/>
      <c r="J69" s="5"/>
      <c r="K69" s="292"/>
      <c r="L69" s="269"/>
      <c r="M69" s="5"/>
      <c r="N69" s="6" t="str">
        <f t="shared" ca="1" si="1"/>
        <v xml:space="preserve"> </v>
      </c>
    </row>
    <row r="70" spans="1:14" ht="15.75" customHeight="1" x14ac:dyDescent="0.3">
      <c r="A70" s="2">
        <f t="shared" si="0"/>
        <v>53</v>
      </c>
      <c r="B70" s="281"/>
      <c r="C70" s="269"/>
      <c r="D70" s="281"/>
      <c r="E70" s="269"/>
      <c r="F70" s="281"/>
      <c r="G70" s="269"/>
      <c r="H70" s="281"/>
      <c r="I70" s="269"/>
      <c r="J70" s="5"/>
      <c r="K70" s="292"/>
      <c r="L70" s="269"/>
      <c r="M70" s="5"/>
      <c r="N70" s="6" t="str">
        <f t="shared" ca="1" si="1"/>
        <v xml:space="preserve"> </v>
      </c>
    </row>
    <row r="71" spans="1:14" ht="15.75" customHeight="1" x14ac:dyDescent="0.3">
      <c r="A71" s="2">
        <f t="shared" si="0"/>
        <v>54</v>
      </c>
      <c r="B71" s="281"/>
      <c r="C71" s="269"/>
      <c r="D71" s="281"/>
      <c r="E71" s="269"/>
      <c r="F71" s="281"/>
      <c r="G71" s="269"/>
      <c r="H71" s="281"/>
      <c r="I71" s="269"/>
      <c r="J71" s="5"/>
      <c r="K71" s="292"/>
      <c r="L71" s="269"/>
      <c r="M71" s="5"/>
      <c r="N71" s="6" t="str">
        <f t="shared" ca="1" si="1"/>
        <v xml:space="preserve"> </v>
      </c>
    </row>
    <row r="72" spans="1:14" ht="15.75" customHeight="1" x14ac:dyDescent="0.3">
      <c r="A72" s="2">
        <f t="shared" si="0"/>
        <v>55</v>
      </c>
      <c r="B72" s="281"/>
      <c r="C72" s="269"/>
      <c r="D72" s="281"/>
      <c r="E72" s="269"/>
      <c r="F72" s="281"/>
      <c r="G72" s="269"/>
      <c r="H72" s="281"/>
      <c r="I72" s="269"/>
      <c r="J72" s="5"/>
      <c r="K72" s="292"/>
      <c r="L72" s="269"/>
      <c r="M72" s="5"/>
      <c r="N72" s="6" t="str">
        <f t="shared" ca="1" si="1"/>
        <v xml:space="preserve"> </v>
      </c>
    </row>
    <row r="73" spans="1:14" ht="15.75" customHeight="1" x14ac:dyDescent="0.3">
      <c r="A73" s="2">
        <f t="shared" si="0"/>
        <v>56</v>
      </c>
      <c r="B73" s="281"/>
      <c r="C73" s="269"/>
      <c r="D73" s="281"/>
      <c r="E73" s="269"/>
      <c r="F73" s="281"/>
      <c r="G73" s="269"/>
      <c r="H73" s="281"/>
      <c r="I73" s="269"/>
      <c r="J73" s="5"/>
      <c r="K73" s="292"/>
      <c r="L73" s="269"/>
      <c r="M73" s="5"/>
      <c r="N73" s="6" t="str">
        <f t="shared" ca="1" si="1"/>
        <v xml:space="preserve"> </v>
      </c>
    </row>
    <row r="74" spans="1:14" ht="15.75" customHeight="1" x14ac:dyDescent="0.3">
      <c r="A74" s="2">
        <f t="shared" si="0"/>
        <v>57</v>
      </c>
      <c r="B74" s="281"/>
      <c r="C74" s="269"/>
      <c r="D74" s="281"/>
      <c r="E74" s="269"/>
      <c r="F74" s="281"/>
      <c r="G74" s="269"/>
      <c r="H74" s="281"/>
      <c r="I74" s="269"/>
      <c r="J74" s="5"/>
      <c r="K74" s="292"/>
      <c r="L74" s="269"/>
      <c r="M74" s="5"/>
      <c r="N74" s="6" t="str">
        <f t="shared" ca="1" si="1"/>
        <v xml:space="preserve"> </v>
      </c>
    </row>
    <row r="75" spans="1:14" ht="15.75" customHeight="1" x14ac:dyDescent="0.3">
      <c r="A75" s="2">
        <f t="shared" si="0"/>
        <v>58</v>
      </c>
      <c r="B75" s="281"/>
      <c r="C75" s="269"/>
      <c r="D75" s="281"/>
      <c r="E75" s="269"/>
      <c r="F75" s="281"/>
      <c r="G75" s="269"/>
      <c r="H75" s="281"/>
      <c r="I75" s="269"/>
      <c r="J75" s="5"/>
      <c r="K75" s="292"/>
      <c r="L75" s="269"/>
      <c r="M75" s="5"/>
      <c r="N75" s="6" t="str">
        <f t="shared" ca="1" si="1"/>
        <v xml:space="preserve"> </v>
      </c>
    </row>
    <row r="76" spans="1:14" ht="15.75" customHeight="1" x14ac:dyDescent="0.3">
      <c r="A76" s="2">
        <f t="shared" si="0"/>
        <v>59</v>
      </c>
      <c r="B76" s="281"/>
      <c r="C76" s="269"/>
      <c r="D76" s="281"/>
      <c r="E76" s="269"/>
      <c r="F76" s="281"/>
      <c r="G76" s="269"/>
      <c r="H76" s="281"/>
      <c r="I76" s="269"/>
      <c r="J76" s="5"/>
      <c r="K76" s="292"/>
      <c r="L76" s="269"/>
      <c r="M76" s="5"/>
      <c r="N76" s="6" t="str">
        <f t="shared" ca="1" si="1"/>
        <v xml:space="preserve"> </v>
      </c>
    </row>
    <row r="77" spans="1:14" ht="15.75" customHeight="1" x14ac:dyDescent="0.3">
      <c r="A77" s="2">
        <f t="shared" si="0"/>
        <v>60</v>
      </c>
      <c r="B77" s="281"/>
      <c r="C77" s="269"/>
      <c r="D77" s="281"/>
      <c r="E77" s="269"/>
      <c r="F77" s="281"/>
      <c r="G77" s="269"/>
      <c r="H77" s="281"/>
      <c r="I77" s="269"/>
      <c r="J77" s="5"/>
      <c r="K77" s="292"/>
      <c r="L77" s="269"/>
      <c r="M77" s="5"/>
      <c r="N77" s="6" t="str">
        <f t="shared" ca="1" si="1"/>
        <v xml:space="preserve"> </v>
      </c>
    </row>
    <row r="78" spans="1:14" ht="15.75" customHeight="1" x14ac:dyDescent="0.3">
      <c r="A78" s="2">
        <f t="shared" si="0"/>
        <v>61</v>
      </c>
      <c r="B78" s="281"/>
      <c r="C78" s="269"/>
      <c r="D78" s="281"/>
      <c r="E78" s="269"/>
      <c r="F78" s="281"/>
      <c r="G78" s="269"/>
      <c r="H78" s="281"/>
      <c r="I78" s="269"/>
      <c r="J78" s="5"/>
      <c r="K78" s="292"/>
      <c r="L78" s="269"/>
      <c r="M78" s="5"/>
      <c r="N78" s="6" t="str">
        <f t="shared" ca="1" si="1"/>
        <v xml:space="preserve"> </v>
      </c>
    </row>
    <row r="79" spans="1:14" ht="15.75" customHeight="1" x14ac:dyDescent="0.3">
      <c r="A79" s="2">
        <f t="shared" si="0"/>
        <v>62</v>
      </c>
      <c r="B79" s="281"/>
      <c r="C79" s="269"/>
      <c r="D79" s="281"/>
      <c r="E79" s="269"/>
      <c r="F79" s="281"/>
      <c r="G79" s="269"/>
      <c r="H79" s="281"/>
      <c r="I79" s="269"/>
      <c r="J79" s="5"/>
      <c r="K79" s="292"/>
      <c r="L79" s="269"/>
      <c r="M79" s="5"/>
      <c r="N79" s="6" t="str">
        <f t="shared" ca="1" si="1"/>
        <v xml:space="preserve"> </v>
      </c>
    </row>
    <row r="80" spans="1:14" ht="15.75" customHeight="1" x14ac:dyDescent="0.3">
      <c r="A80" s="2">
        <f t="shared" si="0"/>
        <v>63</v>
      </c>
      <c r="B80" s="281"/>
      <c r="C80" s="269"/>
      <c r="D80" s="281"/>
      <c r="E80" s="269"/>
      <c r="F80" s="281"/>
      <c r="G80" s="269"/>
      <c r="H80" s="281"/>
      <c r="I80" s="269"/>
      <c r="J80" s="5"/>
      <c r="K80" s="292"/>
      <c r="L80" s="269"/>
      <c r="M80" s="5"/>
      <c r="N80" s="6" t="str">
        <f t="shared" ca="1" si="1"/>
        <v xml:space="preserve"> </v>
      </c>
    </row>
    <row r="81" spans="1:14" ht="15.75" customHeight="1" x14ac:dyDescent="0.3">
      <c r="A81" s="2">
        <f t="shared" si="0"/>
        <v>64</v>
      </c>
      <c r="B81" s="281"/>
      <c r="C81" s="269"/>
      <c r="D81" s="281"/>
      <c r="E81" s="269"/>
      <c r="F81" s="281"/>
      <c r="G81" s="269"/>
      <c r="H81" s="281"/>
      <c r="I81" s="269"/>
      <c r="J81" s="5"/>
      <c r="K81" s="292"/>
      <c r="L81" s="269"/>
      <c r="M81" s="5"/>
      <c r="N81" s="6" t="str">
        <f t="shared" ca="1" si="1"/>
        <v xml:space="preserve"> </v>
      </c>
    </row>
    <row r="82" spans="1:14" ht="15.75" customHeight="1" x14ac:dyDescent="0.3">
      <c r="A82" s="2">
        <f t="shared" ref="A82:A145" si="2">ROW()-17</f>
        <v>65</v>
      </c>
      <c r="B82" s="281"/>
      <c r="C82" s="269"/>
      <c r="D82" s="281"/>
      <c r="E82" s="269"/>
      <c r="F82" s="281"/>
      <c r="G82" s="269"/>
      <c r="H82" s="281"/>
      <c r="I82" s="269"/>
      <c r="J82" s="5"/>
      <c r="K82" s="292"/>
      <c r="L82" s="269"/>
      <c r="M82" s="5"/>
      <c r="N82" s="6" t="str">
        <f t="shared" ref="N82:N145" ca="1" si="3">IF(M82&lt;TODAY()-720," ",DATE(YEAR(M82)+1,MONTH(M82),DAY(M82)))</f>
        <v xml:space="preserve"> </v>
      </c>
    </row>
    <row r="83" spans="1:14" ht="15.75" customHeight="1" x14ac:dyDescent="0.3">
      <c r="A83" s="2">
        <f t="shared" si="2"/>
        <v>66</v>
      </c>
      <c r="B83" s="281"/>
      <c r="C83" s="269"/>
      <c r="D83" s="281"/>
      <c r="E83" s="269"/>
      <c r="F83" s="281"/>
      <c r="G83" s="269"/>
      <c r="H83" s="281"/>
      <c r="I83" s="269"/>
      <c r="J83" s="5"/>
      <c r="K83" s="292"/>
      <c r="L83" s="269"/>
      <c r="M83" s="5"/>
      <c r="N83" s="6" t="str">
        <f t="shared" ca="1" si="3"/>
        <v xml:space="preserve"> </v>
      </c>
    </row>
    <row r="84" spans="1:14" ht="15.75" customHeight="1" x14ac:dyDescent="0.3">
      <c r="A84" s="2">
        <f t="shared" si="2"/>
        <v>67</v>
      </c>
      <c r="B84" s="281"/>
      <c r="C84" s="269"/>
      <c r="D84" s="281"/>
      <c r="E84" s="269"/>
      <c r="F84" s="281"/>
      <c r="G84" s="269"/>
      <c r="H84" s="281"/>
      <c r="I84" s="269"/>
      <c r="J84" s="5"/>
      <c r="K84" s="292"/>
      <c r="L84" s="269"/>
      <c r="M84" s="5"/>
      <c r="N84" s="6" t="str">
        <f t="shared" ca="1" si="3"/>
        <v xml:space="preserve"> </v>
      </c>
    </row>
    <row r="85" spans="1:14" ht="15.75" customHeight="1" x14ac:dyDescent="0.3">
      <c r="A85" s="2">
        <f t="shared" si="2"/>
        <v>68</v>
      </c>
      <c r="B85" s="281"/>
      <c r="C85" s="269"/>
      <c r="D85" s="281"/>
      <c r="E85" s="269"/>
      <c r="F85" s="281"/>
      <c r="G85" s="269"/>
      <c r="H85" s="281"/>
      <c r="I85" s="269"/>
      <c r="J85" s="5"/>
      <c r="K85" s="292"/>
      <c r="L85" s="269"/>
      <c r="M85" s="5"/>
      <c r="N85" s="6" t="str">
        <f t="shared" ca="1" si="3"/>
        <v xml:space="preserve"> </v>
      </c>
    </row>
    <row r="86" spans="1:14" ht="15.75" customHeight="1" x14ac:dyDescent="0.3">
      <c r="A86" s="2">
        <f t="shared" si="2"/>
        <v>69</v>
      </c>
      <c r="B86" s="281"/>
      <c r="C86" s="269"/>
      <c r="D86" s="281"/>
      <c r="E86" s="269"/>
      <c r="F86" s="281"/>
      <c r="G86" s="269"/>
      <c r="H86" s="281"/>
      <c r="I86" s="269"/>
      <c r="J86" s="5"/>
      <c r="K86" s="292"/>
      <c r="L86" s="269"/>
      <c r="M86" s="5"/>
      <c r="N86" s="6" t="str">
        <f t="shared" ca="1" si="3"/>
        <v xml:space="preserve"> </v>
      </c>
    </row>
    <row r="87" spans="1:14" ht="15.75" customHeight="1" x14ac:dyDescent="0.3">
      <c r="A87" s="2">
        <f t="shared" si="2"/>
        <v>70</v>
      </c>
      <c r="B87" s="281"/>
      <c r="C87" s="269"/>
      <c r="D87" s="281"/>
      <c r="E87" s="269"/>
      <c r="F87" s="281"/>
      <c r="G87" s="269"/>
      <c r="H87" s="281"/>
      <c r="I87" s="269"/>
      <c r="J87" s="5"/>
      <c r="K87" s="292"/>
      <c r="L87" s="269"/>
      <c r="M87" s="5"/>
      <c r="N87" s="6" t="str">
        <f t="shared" ca="1" si="3"/>
        <v xml:space="preserve"> </v>
      </c>
    </row>
    <row r="88" spans="1:14" ht="15.75" customHeight="1" x14ac:dyDescent="0.3">
      <c r="A88" s="2">
        <f t="shared" si="2"/>
        <v>71</v>
      </c>
      <c r="B88" s="281"/>
      <c r="C88" s="269"/>
      <c r="D88" s="281"/>
      <c r="E88" s="269"/>
      <c r="F88" s="281"/>
      <c r="G88" s="269"/>
      <c r="H88" s="281"/>
      <c r="I88" s="269"/>
      <c r="J88" s="5"/>
      <c r="K88" s="292"/>
      <c r="L88" s="269"/>
      <c r="M88" s="5"/>
      <c r="N88" s="6" t="str">
        <f t="shared" ca="1" si="3"/>
        <v xml:space="preserve"> </v>
      </c>
    </row>
    <row r="89" spans="1:14" ht="15.75" customHeight="1" x14ac:dyDescent="0.3">
      <c r="A89" s="2">
        <f t="shared" si="2"/>
        <v>72</v>
      </c>
      <c r="B89" s="281"/>
      <c r="C89" s="269"/>
      <c r="D89" s="281"/>
      <c r="E89" s="269"/>
      <c r="F89" s="281"/>
      <c r="G89" s="269"/>
      <c r="H89" s="281"/>
      <c r="I89" s="269"/>
      <c r="J89" s="5"/>
      <c r="K89" s="292"/>
      <c r="L89" s="269"/>
      <c r="M89" s="5"/>
      <c r="N89" s="6" t="str">
        <f t="shared" ca="1" si="3"/>
        <v xml:space="preserve"> </v>
      </c>
    </row>
    <row r="90" spans="1:14" ht="15.75" customHeight="1" x14ac:dyDescent="0.3">
      <c r="A90" s="2">
        <f t="shared" si="2"/>
        <v>73</v>
      </c>
      <c r="B90" s="281"/>
      <c r="C90" s="269"/>
      <c r="D90" s="281"/>
      <c r="E90" s="269"/>
      <c r="F90" s="281"/>
      <c r="G90" s="269"/>
      <c r="H90" s="281"/>
      <c r="I90" s="269"/>
      <c r="J90" s="5"/>
      <c r="K90" s="292"/>
      <c r="L90" s="269"/>
      <c r="M90" s="5"/>
      <c r="N90" s="6" t="str">
        <f t="shared" ca="1" si="3"/>
        <v xml:space="preserve"> </v>
      </c>
    </row>
    <row r="91" spans="1:14" ht="15.75" customHeight="1" x14ac:dyDescent="0.3">
      <c r="A91" s="2">
        <f t="shared" si="2"/>
        <v>74</v>
      </c>
      <c r="B91" s="281"/>
      <c r="C91" s="269"/>
      <c r="D91" s="281"/>
      <c r="E91" s="269"/>
      <c r="F91" s="281"/>
      <c r="G91" s="269"/>
      <c r="H91" s="281"/>
      <c r="I91" s="269"/>
      <c r="J91" s="5"/>
      <c r="K91" s="292"/>
      <c r="L91" s="269"/>
      <c r="M91" s="5"/>
      <c r="N91" s="6" t="str">
        <f t="shared" ca="1" si="3"/>
        <v xml:space="preserve"> </v>
      </c>
    </row>
    <row r="92" spans="1:14" ht="15.75" customHeight="1" x14ac:dyDescent="0.3">
      <c r="A92" s="2">
        <f t="shared" si="2"/>
        <v>75</v>
      </c>
      <c r="B92" s="281"/>
      <c r="C92" s="269"/>
      <c r="D92" s="281"/>
      <c r="E92" s="269"/>
      <c r="F92" s="281"/>
      <c r="G92" s="269"/>
      <c r="H92" s="281"/>
      <c r="I92" s="269"/>
      <c r="J92" s="5"/>
      <c r="K92" s="292"/>
      <c r="L92" s="269"/>
      <c r="M92" s="5"/>
      <c r="N92" s="6" t="str">
        <f t="shared" ca="1" si="3"/>
        <v xml:space="preserve"> </v>
      </c>
    </row>
    <row r="93" spans="1:14" ht="15.75" customHeight="1" x14ac:dyDescent="0.3">
      <c r="A93" s="2">
        <f t="shared" si="2"/>
        <v>76</v>
      </c>
      <c r="B93" s="281"/>
      <c r="C93" s="269"/>
      <c r="D93" s="281"/>
      <c r="E93" s="269"/>
      <c r="F93" s="281"/>
      <c r="G93" s="269"/>
      <c r="H93" s="281"/>
      <c r="I93" s="269"/>
      <c r="J93" s="5"/>
      <c r="K93" s="292"/>
      <c r="L93" s="269"/>
      <c r="M93" s="5"/>
      <c r="N93" s="6" t="str">
        <f t="shared" ca="1" si="3"/>
        <v xml:space="preserve"> </v>
      </c>
    </row>
    <row r="94" spans="1:14" ht="15.75" customHeight="1" x14ac:dyDescent="0.3">
      <c r="A94" s="2">
        <f t="shared" si="2"/>
        <v>77</v>
      </c>
      <c r="B94" s="281"/>
      <c r="C94" s="269"/>
      <c r="D94" s="281"/>
      <c r="E94" s="269"/>
      <c r="F94" s="281"/>
      <c r="G94" s="269"/>
      <c r="H94" s="281"/>
      <c r="I94" s="269"/>
      <c r="J94" s="5"/>
      <c r="K94" s="292"/>
      <c r="L94" s="269"/>
      <c r="M94" s="5"/>
      <c r="N94" s="6" t="str">
        <f t="shared" ca="1" si="3"/>
        <v xml:space="preserve"> </v>
      </c>
    </row>
    <row r="95" spans="1:14" ht="15.75" customHeight="1" x14ac:dyDescent="0.3">
      <c r="A95" s="2">
        <f t="shared" si="2"/>
        <v>78</v>
      </c>
      <c r="B95" s="281"/>
      <c r="C95" s="269"/>
      <c r="D95" s="281"/>
      <c r="E95" s="269"/>
      <c r="F95" s="281"/>
      <c r="G95" s="269"/>
      <c r="H95" s="281"/>
      <c r="I95" s="269"/>
      <c r="J95" s="5"/>
      <c r="K95" s="292"/>
      <c r="L95" s="269"/>
      <c r="M95" s="5"/>
      <c r="N95" s="6" t="str">
        <f t="shared" ca="1" si="3"/>
        <v xml:space="preserve"> </v>
      </c>
    </row>
    <row r="96" spans="1:14" ht="15.75" customHeight="1" x14ac:dyDescent="0.3">
      <c r="A96" s="2">
        <f t="shared" si="2"/>
        <v>79</v>
      </c>
      <c r="B96" s="281"/>
      <c r="C96" s="269"/>
      <c r="D96" s="281"/>
      <c r="E96" s="269"/>
      <c r="F96" s="281"/>
      <c r="G96" s="269"/>
      <c r="H96" s="281"/>
      <c r="I96" s="269"/>
      <c r="J96" s="5"/>
      <c r="K96" s="292"/>
      <c r="L96" s="269"/>
      <c r="M96" s="5"/>
      <c r="N96" s="6" t="str">
        <f t="shared" ca="1" si="3"/>
        <v xml:space="preserve"> </v>
      </c>
    </row>
    <row r="97" spans="1:14" ht="15.75" customHeight="1" x14ac:dyDescent="0.3">
      <c r="A97" s="2">
        <f t="shared" si="2"/>
        <v>80</v>
      </c>
      <c r="B97" s="281"/>
      <c r="C97" s="269"/>
      <c r="D97" s="281"/>
      <c r="E97" s="269"/>
      <c r="F97" s="281"/>
      <c r="G97" s="269"/>
      <c r="H97" s="281"/>
      <c r="I97" s="269"/>
      <c r="J97" s="5"/>
      <c r="K97" s="292"/>
      <c r="L97" s="269"/>
      <c r="M97" s="5"/>
      <c r="N97" s="6" t="str">
        <f t="shared" ca="1" si="3"/>
        <v xml:space="preserve"> </v>
      </c>
    </row>
    <row r="98" spans="1:14" ht="15.75" customHeight="1" x14ac:dyDescent="0.3">
      <c r="A98" s="2">
        <f t="shared" si="2"/>
        <v>81</v>
      </c>
      <c r="B98" s="281"/>
      <c r="C98" s="269"/>
      <c r="D98" s="281"/>
      <c r="E98" s="269"/>
      <c r="F98" s="281"/>
      <c r="G98" s="269"/>
      <c r="H98" s="281"/>
      <c r="I98" s="269"/>
      <c r="J98" s="5"/>
      <c r="K98" s="292"/>
      <c r="L98" s="269"/>
      <c r="M98" s="5"/>
      <c r="N98" s="6" t="str">
        <f t="shared" ca="1" si="3"/>
        <v xml:space="preserve"> </v>
      </c>
    </row>
    <row r="99" spans="1:14" ht="15.75" customHeight="1" x14ac:dyDescent="0.3">
      <c r="A99" s="2">
        <f t="shared" si="2"/>
        <v>82</v>
      </c>
      <c r="B99" s="281"/>
      <c r="C99" s="269"/>
      <c r="D99" s="281"/>
      <c r="E99" s="269"/>
      <c r="F99" s="281"/>
      <c r="G99" s="269"/>
      <c r="H99" s="281"/>
      <c r="I99" s="269"/>
      <c r="J99" s="5"/>
      <c r="K99" s="292"/>
      <c r="L99" s="269"/>
      <c r="M99" s="5"/>
      <c r="N99" s="6" t="str">
        <f t="shared" ca="1" si="3"/>
        <v xml:space="preserve"> </v>
      </c>
    </row>
    <row r="100" spans="1:14" ht="15.75" customHeight="1" x14ac:dyDescent="0.3">
      <c r="A100" s="2">
        <f t="shared" si="2"/>
        <v>83</v>
      </c>
      <c r="B100" s="281"/>
      <c r="C100" s="269"/>
      <c r="D100" s="281"/>
      <c r="E100" s="269"/>
      <c r="F100" s="281"/>
      <c r="G100" s="269"/>
      <c r="H100" s="281"/>
      <c r="I100" s="269"/>
      <c r="J100" s="5"/>
      <c r="K100" s="292"/>
      <c r="L100" s="269"/>
      <c r="M100" s="5"/>
      <c r="N100" s="6" t="str">
        <f t="shared" ca="1" si="3"/>
        <v xml:space="preserve"> </v>
      </c>
    </row>
    <row r="101" spans="1:14" ht="15.75" customHeight="1" x14ac:dyDescent="0.3">
      <c r="A101" s="2">
        <f t="shared" si="2"/>
        <v>84</v>
      </c>
      <c r="B101" s="281"/>
      <c r="C101" s="269"/>
      <c r="D101" s="281"/>
      <c r="E101" s="269"/>
      <c r="F101" s="281"/>
      <c r="G101" s="269"/>
      <c r="H101" s="281"/>
      <c r="I101" s="269"/>
      <c r="J101" s="5"/>
      <c r="K101" s="292"/>
      <c r="L101" s="269"/>
      <c r="M101" s="5"/>
      <c r="N101" s="6" t="str">
        <f t="shared" ca="1" si="3"/>
        <v xml:space="preserve"> </v>
      </c>
    </row>
    <row r="102" spans="1:14" ht="15.75" customHeight="1" x14ac:dyDescent="0.3">
      <c r="A102" s="2">
        <f t="shared" si="2"/>
        <v>85</v>
      </c>
      <c r="B102" s="281"/>
      <c r="C102" s="269"/>
      <c r="D102" s="281"/>
      <c r="E102" s="269"/>
      <c r="F102" s="281"/>
      <c r="G102" s="269"/>
      <c r="H102" s="281"/>
      <c r="I102" s="269"/>
      <c r="J102" s="5"/>
      <c r="K102" s="292"/>
      <c r="L102" s="269"/>
      <c r="M102" s="5"/>
      <c r="N102" s="6" t="str">
        <f t="shared" ca="1" si="3"/>
        <v xml:space="preserve"> </v>
      </c>
    </row>
    <row r="103" spans="1:14" ht="15.75" customHeight="1" x14ac:dyDescent="0.3">
      <c r="A103" s="2">
        <f t="shared" si="2"/>
        <v>86</v>
      </c>
      <c r="B103" s="281"/>
      <c r="C103" s="269"/>
      <c r="D103" s="281"/>
      <c r="E103" s="269"/>
      <c r="F103" s="281"/>
      <c r="G103" s="269"/>
      <c r="H103" s="281"/>
      <c r="I103" s="269"/>
      <c r="J103" s="5"/>
      <c r="K103" s="292"/>
      <c r="L103" s="269"/>
      <c r="M103" s="5"/>
      <c r="N103" s="6" t="str">
        <f t="shared" ca="1" si="3"/>
        <v xml:space="preserve"> </v>
      </c>
    </row>
    <row r="104" spans="1:14" ht="15.75" customHeight="1" x14ac:dyDescent="0.3">
      <c r="A104" s="2">
        <f t="shared" si="2"/>
        <v>87</v>
      </c>
      <c r="B104" s="281"/>
      <c r="C104" s="269"/>
      <c r="D104" s="281"/>
      <c r="E104" s="269"/>
      <c r="F104" s="281"/>
      <c r="G104" s="269"/>
      <c r="H104" s="281"/>
      <c r="I104" s="269"/>
      <c r="J104" s="5"/>
      <c r="K104" s="292"/>
      <c r="L104" s="269"/>
      <c r="M104" s="5"/>
      <c r="N104" s="6" t="str">
        <f t="shared" ca="1" si="3"/>
        <v xml:space="preserve"> </v>
      </c>
    </row>
    <row r="105" spans="1:14" ht="15.75" customHeight="1" x14ac:dyDescent="0.3">
      <c r="A105" s="2">
        <f t="shared" si="2"/>
        <v>88</v>
      </c>
      <c r="B105" s="281"/>
      <c r="C105" s="269"/>
      <c r="D105" s="281"/>
      <c r="E105" s="269"/>
      <c r="F105" s="281"/>
      <c r="G105" s="269"/>
      <c r="H105" s="281"/>
      <c r="I105" s="269"/>
      <c r="J105" s="5"/>
      <c r="K105" s="292"/>
      <c r="L105" s="269"/>
      <c r="M105" s="5"/>
      <c r="N105" s="6" t="str">
        <f t="shared" ca="1" si="3"/>
        <v xml:space="preserve"> </v>
      </c>
    </row>
    <row r="106" spans="1:14" ht="15.75" customHeight="1" x14ac:dyDescent="0.3">
      <c r="A106" s="2">
        <f t="shared" si="2"/>
        <v>89</v>
      </c>
      <c r="B106" s="281"/>
      <c r="C106" s="269"/>
      <c r="D106" s="281"/>
      <c r="E106" s="269"/>
      <c r="F106" s="281"/>
      <c r="G106" s="269"/>
      <c r="H106" s="281"/>
      <c r="I106" s="269"/>
      <c r="J106" s="5"/>
      <c r="K106" s="292"/>
      <c r="L106" s="269"/>
      <c r="M106" s="5"/>
      <c r="N106" s="6" t="str">
        <f t="shared" ca="1" si="3"/>
        <v xml:space="preserve"> </v>
      </c>
    </row>
    <row r="107" spans="1:14" ht="15.75" customHeight="1" x14ac:dyDescent="0.3">
      <c r="A107" s="2">
        <f t="shared" si="2"/>
        <v>90</v>
      </c>
      <c r="B107" s="281"/>
      <c r="C107" s="269"/>
      <c r="D107" s="281"/>
      <c r="E107" s="269"/>
      <c r="F107" s="281"/>
      <c r="G107" s="269"/>
      <c r="H107" s="281"/>
      <c r="I107" s="269"/>
      <c r="J107" s="5"/>
      <c r="K107" s="292"/>
      <c r="L107" s="269"/>
      <c r="M107" s="5"/>
      <c r="N107" s="6" t="str">
        <f t="shared" ca="1" si="3"/>
        <v xml:space="preserve"> </v>
      </c>
    </row>
    <row r="108" spans="1:14" ht="15.75" customHeight="1" x14ac:dyDescent="0.3">
      <c r="A108" s="2">
        <f t="shared" si="2"/>
        <v>91</v>
      </c>
      <c r="B108" s="281"/>
      <c r="C108" s="269"/>
      <c r="D108" s="281"/>
      <c r="E108" s="269"/>
      <c r="F108" s="281"/>
      <c r="G108" s="269"/>
      <c r="H108" s="281"/>
      <c r="I108" s="269"/>
      <c r="J108" s="5"/>
      <c r="K108" s="292"/>
      <c r="L108" s="269"/>
      <c r="M108" s="5"/>
      <c r="N108" s="6" t="str">
        <f t="shared" ca="1" si="3"/>
        <v xml:space="preserve"> </v>
      </c>
    </row>
    <row r="109" spans="1:14" ht="15.75" customHeight="1" x14ac:dyDescent="0.3">
      <c r="A109" s="2">
        <f t="shared" si="2"/>
        <v>92</v>
      </c>
      <c r="B109" s="281"/>
      <c r="C109" s="269"/>
      <c r="D109" s="281"/>
      <c r="E109" s="269"/>
      <c r="F109" s="281"/>
      <c r="G109" s="269"/>
      <c r="H109" s="281"/>
      <c r="I109" s="269"/>
      <c r="J109" s="5"/>
      <c r="K109" s="292"/>
      <c r="L109" s="269"/>
      <c r="M109" s="5"/>
      <c r="N109" s="6" t="str">
        <f t="shared" ca="1" si="3"/>
        <v xml:space="preserve"> </v>
      </c>
    </row>
    <row r="110" spans="1:14" ht="15.75" customHeight="1" x14ac:dyDescent="0.3">
      <c r="A110" s="2">
        <f t="shared" si="2"/>
        <v>93</v>
      </c>
      <c r="B110" s="281"/>
      <c r="C110" s="269"/>
      <c r="D110" s="281"/>
      <c r="E110" s="269"/>
      <c r="F110" s="281"/>
      <c r="G110" s="269"/>
      <c r="H110" s="281"/>
      <c r="I110" s="269"/>
      <c r="J110" s="5"/>
      <c r="K110" s="292"/>
      <c r="L110" s="269"/>
      <c r="M110" s="5"/>
      <c r="N110" s="6" t="str">
        <f t="shared" ca="1" si="3"/>
        <v xml:space="preserve"> </v>
      </c>
    </row>
    <row r="111" spans="1:14" ht="15.75" customHeight="1" x14ac:dyDescent="0.3">
      <c r="A111" s="2">
        <f t="shared" si="2"/>
        <v>94</v>
      </c>
      <c r="B111" s="281"/>
      <c r="C111" s="269"/>
      <c r="D111" s="281"/>
      <c r="E111" s="269"/>
      <c r="F111" s="281"/>
      <c r="G111" s="269"/>
      <c r="H111" s="281"/>
      <c r="I111" s="269"/>
      <c r="J111" s="5"/>
      <c r="K111" s="292"/>
      <c r="L111" s="269"/>
      <c r="M111" s="5"/>
      <c r="N111" s="6" t="str">
        <f t="shared" ca="1" si="3"/>
        <v xml:space="preserve"> </v>
      </c>
    </row>
    <row r="112" spans="1:14" ht="15.75" customHeight="1" x14ac:dyDescent="0.3">
      <c r="A112" s="2">
        <f t="shared" si="2"/>
        <v>95</v>
      </c>
      <c r="B112" s="281"/>
      <c r="C112" s="269"/>
      <c r="D112" s="281"/>
      <c r="E112" s="269"/>
      <c r="F112" s="281"/>
      <c r="G112" s="269"/>
      <c r="H112" s="281"/>
      <c r="I112" s="269"/>
      <c r="J112" s="5"/>
      <c r="K112" s="292"/>
      <c r="L112" s="269"/>
      <c r="M112" s="5"/>
      <c r="N112" s="6" t="str">
        <f t="shared" ca="1" si="3"/>
        <v xml:space="preserve"> </v>
      </c>
    </row>
    <row r="113" spans="1:14" ht="15.75" customHeight="1" x14ac:dyDescent="0.3">
      <c r="A113" s="2">
        <f t="shared" si="2"/>
        <v>96</v>
      </c>
      <c r="B113" s="294"/>
      <c r="C113" s="267"/>
      <c r="D113" s="294"/>
      <c r="E113" s="267"/>
      <c r="F113" s="294"/>
      <c r="G113" s="267"/>
      <c r="H113" s="281"/>
      <c r="I113" s="269"/>
      <c r="J113" s="5"/>
      <c r="K113" s="292"/>
      <c r="L113" s="269"/>
      <c r="M113" s="5"/>
      <c r="N113" s="6" t="str">
        <f t="shared" ca="1" si="3"/>
        <v xml:space="preserve"> </v>
      </c>
    </row>
    <row r="114" spans="1:14" ht="15.75" customHeight="1" x14ac:dyDescent="0.3">
      <c r="A114" s="2">
        <f t="shared" si="2"/>
        <v>97</v>
      </c>
      <c r="B114" s="281"/>
      <c r="C114" s="269"/>
      <c r="D114" s="281"/>
      <c r="E114" s="269"/>
      <c r="F114" s="281"/>
      <c r="G114" s="269"/>
      <c r="H114" s="281"/>
      <c r="I114" s="269"/>
      <c r="J114" s="5"/>
      <c r="K114" s="292"/>
      <c r="L114" s="269"/>
      <c r="M114" s="5"/>
      <c r="N114" s="6" t="str">
        <f t="shared" ca="1" si="3"/>
        <v xml:space="preserve"> </v>
      </c>
    </row>
    <row r="115" spans="1:14" ht="15.75" customHeight="1" x14ac:dyDescent="0.3">
      <c r="A115" s="2">
        <f t="shared" si="2"/>
        <v>98</v>
      </c>
      <c r="B115" s="281"/>
      <c r="C115" s="269"/>
      <c r="D115" s="281"/>
      <c r="E115" s="269"/>
      <c r="F115" s="281"/>
      <c r="G115" s="269"/>
      <c r="H115" s="281"/>
      <c r="I115" s="269"/>
      <c r="J115" s="5"/>
      <c r="K115" s="292"/>
      <c r="L115" s="269"/>
      <c r="M115" s="5"/>
      <c r="N115" s="6" t="str">
        <f t="shared" ca="1" si="3"/>
        <v xml:space="preserve"> </v>
      </c>
    </row>
    <row r="116" spans="1:14" ht="15.75" customHeight="1" x14ac:dyDescent="0.3">
      <c r="A116" s="2">
        <f t="shared" si="2"/>
        <v>99</v>
      </c>
      <c r="B116" s="281"/>
      <c r="C116" s="269"/>
      <c r="D116" s="281"/>
      <c r="E116" s="269"/>
      <c r="F116" s="281"/>
      <c r="G116" s="269"/>
      <c r="H116" s="281"/>
      <c r="I116" s="269"/>
      <c r="J116" s="5"/>
      <c r="K116" s="292"/>
      <c r="L116" s="269"/>
      <c r="M116" s="5"/>
      <c r="N116" s="6" t="str">
        <f t="shared" ca="1" si="3"/>
        <v xml:space="preserve"> </v>
      </c>
    </row>
    <row r="117" spans="1:14" ht="15.75" customHeight="1" x14ac:dyDescent="0.3">
      <c r="A117" s="2">
        <f t="shared" si="2"/>
        <v>100</v>
      </c>
      <c r="B117" s="281"/>
      <c r="C117" s="269"/>
      <c r="D117" s="281"/>
      <c r="E117" s="269"/>
      <c r="F117" s="281"/>
      <c r="G117" s="269"/>
      <c r="H117" s="281"/>
      <c r="I117" s="269"/>
      <c r="J117" s="5"/>
      <c r="K117" s="292"/>
      <c r="L117" s="269"/>
      <c r="M117" s="5"/>
      <c r="N117" s="6" t="str">
        <f t="shared" ca="1" si="3"/>
        <v xml:space="preserve"> </v>
      </c>
    </row>
    <row r="118" spans="1:14" ht="15.75" customHeight="1" x14ac:dyDescent="0.3">
      <c r="A118" s="2">
        <f t="shared" si="2"/>
        <v>101</v>
      </c>
      <c r="B118" s="281"/>
      <c r="C118" s="269"/>
      <c r="D118" s="281"/>
      <c r="E118" s="269"/>
      <c r="F118" s="281"/>
      <c r="G118" s="269"/>
      <c r="H118" s="281"/>
      <c r="I118" s="269"/>
      <c r="J118" s="5"/>
      <c r="K118" s="292"/>
      <c r="L118" s="269"/>
      <c r="M118" s="5"/>
      <c r="N118" s="6" t="str">
        <f t="shared" ca="1" si="3"/>
        <v xml:space="preserve"> </v>
      </c>
    </row>
    <row r="119" spans="1:14" ht="15.75" customHeight="1" x14ac:dyDescent="0.3">
      <c r="A119" s="2">
        <f t="shared" si="2"/>
        <v>102</v>
      </c>
      <c r="B119" s="281"/>
      <c r="C119" s="269"/>
      <c r="D119" s="281"/>
      <c r="E119" s="269"/>
      <c r="F119" s="281"/>
      <c r="G119" s="269"/>
      <c r="H119" s="281"/>
      <c r="I119" s="269"/>
      <c r="J119" s="5"/>
      <c r="K119" s="292"/>
      <c r="L119" s="269"/>
      <c r="M119" s="5"/>
      <c r="N119" s="6" t="str">
        <f t="shared" ca="1" si="3"/>
        <v xml:space="preserve"> </v>
      </c>
    </row>
    <row r="120" spans="1:14" ht="15.75" customHeight="1" x14ac:dyDescent="0.3">
      <c r="A120" s="2">
        <f t="shared" si="2"/>
        <v>103</v>
      </c>
      <c r="B120" s="281"/>
      <c r="C120" s="269"/>
      <c r="D120" s="281"/>
      <c r="E120" s="269"/>
      <c r="F120" s="281"/>
      <c r="G120" s="269"/>
      <c r="H120" s="281"/>
      <c r="I120" s="269"/>
      <c r="J120" s="5"/>
      <c r="K120" s="292"/>
      <c r="L120" s="269"/>
      <c r="M120" s="5"/>
      <c r="N120" s="6" t="str">
        <f t="shared" ca="1" si="3"/>
        <v xml:space="preserve"> </v>
      </c>
    </row>
    <row r="121" spans="1:14" ht="15.75" customHeight="1" x14ac:dyDescent="0.3">
      <c r="A121" s="2">
        <f t="shared" si="2"/>
        <v>104</v>
      </c>
      <c r="B121" s="281"/>
      <c r="C121" s="269"/>
      <c r="D121" s="281"/>
      <c r="E121" s="269"/>
      <c r="F121" s="281"/>
      <c r="G121" s="269"/>
      <c r="H121" s="281"/>
      <c r="I121" s="269"/>
      <c r="J121" s="5"/>
      <c r="K121" s="292"/>
      <c r="L121" s="269"/>
      <c r="M121" s="5"/>
      <c r="N121" s="6" t="str">
        <f t="shared" ca="1" si="3"/>
        <v xml:space="preserve"> </v>
      </c>
    </row>
    <row r="122" spans="1:14" ht="15.75" customHeight="1" x14ac:dyDescent="0.3">
      <c r="A122" s="2">
        <f t="shared" si="2"/>
        <v>105</v>
      </c>
      <c r="B122" s="281"/>
      <c r="C122" s="269"/>
      <c r="D122" s="281"/>
      <c r="E122" s="269"/>
      <c r="F122" s="281"/>
      <c r="G122" s="269"/>
      <c r="H122" s="281"/>
      <c r="I122" s="269"/>
      <c r="J122" s="5"/>
      <c r="K122" s="292"/>
      <c r="L122" s="269"/>
      <c r="M122" s="5"/>
      <c r="N122" s="6" t="str">
        <f t="shared" ca="1" si="3"/>
        <v xml:space="preserve"> </v>
      </c>
    </row>
    <row r="123" spans="1:14" ht="15.75" customHeight="1" x14ac:dyDescent="0.3">
      <c r="A123" s="2">
        <f t="shared" si="2"/>
        <v>106</v>
      </c>
      <c r="B123" s="281"/>
      <c r="C123" s="269"/>
      <c r="D123" s="281"/>
      <c r="E123" s="269"/>
      <c r="F123" s="281"/>
      <c r="G123" s="269"/>
      <c r="H123" s="281"/>
      <c r="I123" s="269"/>
      <c r="J123" s="5"/>
      <c r="K123" s="292"/>
      <c r="L123" s="269"/>
      <c r="M123" s="5"/>
      <c r="N123" s="6" t="str">
        <f t="shared" ca="1" si="3"/>
        <v xml:space="preserve"> </v>
      </c>
    </row>
    <row r="124" spans="1:14" ht="15.75" customHeight="1" x14ac:dyDescent="0.3">
      <c r="A124" s="2">
        <f t="shared" si="2"/>
        <v>107</v>
      </c>
      <c r="B124" s="281"/>
      <c r="C124" s="269"/>
      <c r="D124" s="281"/>
      <c r="E124" s="269"/>
      <c r="F124" s="281"/>
      <c r="G124" s="269"/>
      <c r="H124" s="281"/>
      <c r="I124" s="269"/>
      <c r="J124" s="5"/>
      <c r="K124" s="292"/>
      <c r="L124" s="269"/>
      <c r="M124" s="5"/>
      <c r="N124" s="6" t="str">
        <f t="shared" ca="1" si="3"/>
        <v xml:space="preserve"> </v>
      </c>
    </row>
    <row r="125" spans="1:14" ht="15.75" customHeight="1" x14ac:dyDescent="0.3">
      <c r="A125" s="2">
        <f t="shared" si="2"/>
        <v>108</v>
      </c>
      <c r="B125" s="281"/>
      <c r="C125" s="269"/>
      <c r="D125" s="281"/>
      <c r="E125" s="269"/>
      <c r="F125" s="281"/>
      <c r="G125" s="269"/>
      <c r="H125" s="281"/>
      <c r="I125" s="269"/>
      <c r="J125" s="5"/>
      <c r="K125" s="292"/>
      <c r="L125" s="269"/>
      <c r="M125" s="5"/>
      <c r="N125" s="6" t="str">
        <f t="shared" ca="1" si="3"/>
        <v xml:space="preserve"> </v>
      </c>
    </row>
    <row r="126" spans="1:14" ht="15.75" customHeight="1" x14ac:dyDescent="0.3">
      <c r="A126" s="2">
        <f t="shared" si="2"/>
        <v>109</v>
      </c>
      <c r="B126" s="281"/>
      <c r="C126" s="269"/>
      <c r="D126" s="281"/>
      <c r="E126" s="269"/>
      <c r="F126" s="281"/>
      <c r="G126" s="269"/>
      <c r="H126" s="281"/>
      <c r="I126" s="269"/>
      <c r="J126" s="5"/>
      <c r="K126" s="292"/>
      <c r="L126" s="269"/>
      <c r="M126" s="5"/>
      <c r="N126" s="6" t="str">
        <f t="shared" ca="1" si="3"/>
        <v xml:space="preserve"> </v>
      </c>
    </row>
    <row r="127" spans="1:14" ht="15.75" customHeight="1" x14ac:dyDescent="0.3">
      <c r="A127" s="2">
        <f t="shared" si="2"/>
        <v>110</v>
      </c>
      <c r="B127" s="281"/>
      <c r="C127" s="269"/>
      <c r="D127" s="281"/>
      <c r="E127" s="269"/>
      <c r="F127" s="281"/>
      <c r="G127" s="269"/>
      <c r="H127" s="281"/>
      <c r="I127" s="269"/>
      <c r="J127" s="5"/>
      <c r="K127" s="292"/>
      <c r="L127" s="269"/>
      <c r="M127" s="5"/>
      <c r="N127" s="6" t="str">
        <f t="shared" ca="1" si="3"/>
        <v xml:space="preserve"> </v>
      </c>
    </row>
    <row r="128" spans="1:14" ht="15.75" customHeight="1" x14ac:dyDescent="0.3">
      <c r="A128" s="2">
        <f t="shared" si="2"/>
        <v>111</v>
      </c>
      <c r="B128" s="295"/>
      <c r="C128" s="264"/>
      <c r="D128" s="295"/>
      <c r="E128" s="264"/>
      <c r="F128" s="295"/>
      <c r="G128" s="264"/>
      <c r="H128" s="281"/>
      <c r="I128" s="269"/>
      <c r="J128" s="5"/>
      <c r="K128" s="292"/>
      <c r="L128" s="269"/>
      <c r="M128" s="5"/>
      <c r="N128" s="6" t="str">
        <f t="shared" ca="1" si="3"/>
        <v xml:space="preserve"> </v>
      </c>
    </row>
    <row r="129" spans="1:14" ht="15.75" customHeight="1" x14ac:dyDescent="0.3">
      <c r="A129" s="2">
        <f t="shared" si="2"/>
        <v>112</v>
      </c>
      <c r="B129" s="281"/>
      <c r="C129" s="269"/>
      <c r="D129" s="281"/>
      <c r="E129" s="269"/>
      <c r="F129" s="281"/>
      <c r="G129" s="269"/>
      <c r="H129" s="281"/>
      <c r="I129" s="269"/>
      <c r="J129" s="5"/>
      <c r="K129" s="292"/>
      <c r="L129" s="269"/>
      <c r="M129" s="5"/>
      <c r="N129" s="6" t="str">
        <f t="shared" ca="1" si="3"/>
        <v xml:space="preserve"> </v>
      </c>
    </row>
    <row r="130" spans="1:14" ht="15.75" customHeight="1" x14ac:dyDescent="0.3">
      <c r="A130" s="2">
        <f t="shared" si="2"/>
        <v>113</v>
      </c>
      <c r="B130" s="281"/>
      <c r="C130" s="269"/>
      <c r="D130" s="281"/>
      <c r="E130" s="269"/>
      <c r="F130" s="281"/>
      <c r="G130" s="269"/>
      <c r="H130" s="281"/>
      <c r="I130" s="269"/>
      <c r="J130" s="5"/>
      <c r="K130" s="292"/>
      <c r="L130" s="269"/>
      <c r="M130" s="5"/>
      <c r="N130" s="6" t="str">
        <f t="shared" ca="1" si="3"/>
        <v xml:space="preserve"> </v>
      </c>
    </row>
    <row r="131" spans="1:14" ht="15.75" customHeight="1" x14ac:dyDescent="0.3">
      <c r="A131" s="2">
        <f t="shared" si="2"/>
        <v>114</v>
      </c>
      <c r="B131" s="281"/>
      <c r="C131" s="269"/>
      <c r="D131" s="281"/>
      <c r="E131" s="269"/>
      <c r="F131" s="281"/>
      <c r="G131" s="269"/>
      <c r="H131" s="281"/>
      <c r="I131" s="269"/>
      <c r="J131" s="5"/>
      <c r="K131" s="292"/>
      <c r="L131" s="269"/>
      <c r="M131" s="5"/>
      <c r="N131" s="6" t="str">
        <f t="shared" ca="1" si="3"/>
        <v xml:space="preserve"> </v>
      </c>
    </row>
    <row r="132" spans="1:14" ht="15.75" customHeight="1" x14ac:dyDescent="0.3">
      <c r="A132" s="2">
        <f t="shared" si="2"/>
        <v>115</v>
      </c>
      <c r="B132" s="281"/>
      <c r="C132" s="269"/>
      <c r="D132" s="281"/>
      <c r="E132" s="269"/>
      <c r="F132" s="281"/>
      <c r="G132" s="269"/>
      <c r="H132" s="281"/>
      <c r="I132" s="269"/>
      <c r="J132" s="5"/>
      <c r="K132" s="292"/>
      <c r="L132" s="269"/>
      <c r="M132" s="5"/>
      <c r="N132" s="6" t="str">
        <f t="shared" ca="1" si="3"/>
        <v xml:space="preserve"> </v>
      </c>
    </row>
    <row r="133" spans="1:14" ht="15.75" customHeight="1" x14ac:dyDescent="0.3">
      <c r="A133" s="2">
        <f t="shared" si="2"/>
        <v>116</v>
      </c>
      <c r="B133" s="281"/>
      <c r="C133" s="269"/>
      <c r="D133" s="281"/>
      <c r="E133" s="269"/>
      <c r="F133" s="281"/>
      <c r="G133" s="269"/>
      <c r="H133" s="281"/>
      <c r="I133" s="269"/>
      <c r="J133" s="5"/>
      <c r="K133" s="292"/>
      <c r="L133" s="269"/>
      <c r="M133" s="5"/>
      <c r="N133" s="6" t="str">
        <f t="shared" ca="1" si="3"/>
        <v xml:space="preserve"> </v>
      </c>
    </row>
    <row r="134" spans="1:14" ht="15.75" customHeight="1" x14ac:dyDescent="0.3">
      <c r="A134" s="2">
        <f t="shared" si="2"/>
        <v>117</v>
      </c>
      <c r="B134" s="281"/>
      <c r="C134" s="269"/>
      <c r="D134" s="281"/>
      <c r="E134" s="269"/>
      <c r="F134" s="281"/>
      <c r="G134" s="269"/>
      <c r="H134" s="281"/>
      <c r="I134" s="269"/>
      <c r="J134" s="5"/>
      <c r="K134" s="292"/>
      <c r="L134" s="269"/>
      <c r="M134" s="5"/>
      <c r="N134" s="6" t="str">
        <f t="shared" ca="1" si="3"/>
        <v xml:space="preserve"> </v>
      </c>
    </row>
    <row r="135" spans="1:14" ht="15.75" customHeight="1" x14ac:dyDescent="0.3">
      <c r="A135" s="2">
        <f t="shared" si="2"/>
        <v>118</v>
      </c>
      <c r="B135" s="281"/>
      <c r="C135" s="269"/>
      <c r="D135" s="281"/>
      <c r="E135" s="269"/>
      <c r="F135" s="281"/>
      <c r="G135" s="269"/>
      <c r="H135" s="281"/>
      <c r="I135" s="269"/>
      <c r="J135" s="5"/>
      <c r="K135" s="292"/>
      <c r="L135" s="269"/>
      <c r="M135" s="5"/>
      <c r="N135" s="6" t="str">
        <f t="shared" ca="1" si="3"/>
        <v xml:space="preserve"> </v>
      </c>
    </row>
    <row r="136" spans="1:14" ht="15.75" customHeight="1" x14ac:dyDescent="0.3">
      <c r="A136" s="2">
        <f t="shared" si="2"/>
        <v>119</v>
      </c>
      <c r="B136" s="281"/>
      <c r="C136" s="269"/>
      <c r="D136" s="281"/>
      <c r="E136" s="269"/>
      <c r="F136" s="281"/>
      <c r="G136" s="269"/>
      <c r="H136" s="281"/>
      <c r="I136" s="269"/>
      <c r="J136" s="5"/>
      <c r="K136" s="292"/>
      <c r="L136" s="269"/>
      <c r="M136" s="5"/>
      <c r="N136" s="6" t="str">
        <f t="shared" ca="1" si="3"/>
        <v xml:space="preserve"> </v>
      </c>
    </row>
    <row r="137" spans="1:14" ht="15.75" customHeight="1" x14ac:dyDescent="0.3">
      <c r="A137" s="2">
        <f t="shared" si="2"/>
        <v>120</v>
      </c>
      <c r="B137" s="281"/>
      <c r="C137" s="269"/>
      <c r="D137" s="281"/>
      <c r="E137" s="269"/>
      <c r="F137" s="281"/>
      <c r="G137" s="269"/>
      <c r="H137" s="281"/>
      <c r="I137" s="269"/>
      <c r="J137" s="5"/>
      <c r="K137" s="292"/>
      <c r="L137" s="269"/>
      <c r="M137" s="5"/>
      <c r="N137" s="6" t="str">
        <f t="shared" ca="1" si="3"/>
        <v xml:space="preserve"> </v>
      </c>
    </row>
    <row r="138" spans="1:14" ht="15.75" customHeight="1" x14ac:dyDescent="0.3">
      <c r="A138" s="2">
        <f t="shared" si="2"/>
        <v>121</v>
      </c>
      <c r="B138" s="281"/>
      <c r="C138" s="269"/>
      <c r="D138" s="281"/>
      <c r="E138" s="269"/>
      <c r="F138" s="281"/>
      <c r="G138" s="269"/>
      <c r="H138" s="281"/>
      <c r="I138" s="269"/>
      <c r="J138" s="5"/>
      <c r="K138" s="292"/>
      <c r="L138" s="269"/>
      <c r="M138" s="5"/>
      <c r="N138" s="6" t="str">
        <f t="shared" ca="1" si="3"/>
        <v xml:space="preserve"> </v>
      </c>
    </row>
    <row r="139" spans="1:14" ht="15.75" customHeight="1" x14ac:dyDescent="0.3">
      <c r="A139" s="2">
        <f t="shared" si="2"/>
        <v>122</v>
      </c>
      <c r="B139" s="281"/>
      <c r="C139" s="269"/>
      <c r="D139" s="281"/>
      <c r="E139" s="269"/>
      <c r="F139" s="281"/>
      <c r="G139" s="269"/>
      <c r="H139" s="281"/>
      <c r="I139" s="269"/>
      <c r="J139" s="5"/>
      <c r="K139" s="292"/>
      <c r="L139" s="269"/>
      <c r="M139" s="5"/>
      <c r="N139" s="6" t="str">
        <f t="shared" ca="1" si="3"/>
        <v xml:space="preserve"> </v>
      </c>
    </row>
    <row r="140" spans="1:14" ht="15.75" customHeight="1" x14ac:dyDescent="0.3">
      <c r="A140" s="2">
        <f t="shared" si="2"/>
        <v>123</v>
      </c>
      <c r="B140" s="281"/>
      <c r="C140" s="269"/>
      <c r="D140" s="281"/>
      <c r="E140" s="269"/>
      <c r="F140" s="281"/>
      <c r="G140" s="269"/>
      <c r="H140" s="281"/>
      <c r="I140" s="269"/>
      <c r="J140" s="5"/>
      <c r="K140" s="292"/>
      <c r="L140" s="269"/>
      <c r="M140" s="5"/>
      <c r="N140" s="6" t="str">
        <f t="shared" ca="1" si="3"/>
        <v xml:space="preserve"> </v>
      </c>
    </row>
    <row r="141" spans="1:14" ht="15.75" customHeight="1" x14ac:dyDescent="0.3">
      <c r="A141" s="2">
        <f t="shared" si="2"/>
        <v>124</v>
      </c>
      <c r="B141" s="281"/>
      <c r="C141" s="269"/>
      <c r="D141" s="281"/>
      <c r="E141" s="269"/>
      <c r="F141" s="281"/>
      <c r="G141" s="269"/>
      <c r="H141" s="281"/>
      <c r="I141" s="269"/>
      <c r="J141" s="5"/>
      <c r="K141" s="292"/>
      <c r="L141" s="269"/>
      <c r="M141" s="5"/>
      <c r="N141" s="6" t="str">
        <f t="shared" ca="1" si="3"/>
        <v xml:space="preserve"> </v>
      </c>
    </row>
    <row r="142" spans="1:14" ht="15.75" customHeight="1" x14ac:dyDescent="0.3">
      <c r="A142" s="2">
        <f t="shared" si="2"/>
        <v>125</v>
      </c>
      <c r="B142" s="281"/>
      <c r="C142" s="269"/>
      <c r="D142" s="281"/>
      <c r="E142" s="269"/>
      <c r="F142" s="281"/>
      <c r="G142" s="269"/>
      <c r="H142" s="281"/>
      <c r="I142" s="269"/>
      <c r="J142" s="5"/>
      <c r="K142" s="292"/>
      <c r="L142" s="269"/>
      <c r="M142" s="5"/>
      <c r="N142" s="6" t="str">
        <f t="shared" ca="1" si="3"/>
        <v xml:space="preserve"> </v>
      </c>
    </row>
    <row r="143" spans="1:14" ht="15.75" customHeight="1" x14ac:dyDescent="0.3">
      <c r="A143" s="2">
        <f t="shared" si="2"/>
        <v>126</v>
      </c>
      <c r="B143" s="281"/>
      <c r="C143" s="269"/>
      <c r="D143" s="281"/>
      <c r="E143" s="269"/>
      <c r="F143" s="281"/>
      <c r="G143" s="269"/>
      <c r="H143" s="281"/>
      <c r="I143" s="269"/>
      <c r="J143" s="5"/>
      <c r="K143" s="292"/>
      <c r="L143" s="269"/>
      <c r="M143" s="5"/>
      <c r="N143" s="6" t="str">
        <f t="shared" ca="1" si="3"/>
        <v xml:space="preserve"> </v>
      </c>
    </row>
    <row r="144" spans="1:14" ht="15.75" customHeight="1" x14ac:dyDescent="0.3">
      <c r="A144" s="2">
        <f t="shared" si="2"/>
        <v>127</v>
      </c>
      <c r="B144" s="281"/>
      <c r="C144" s="269"/>
      <c r="D144" s="281"/>
      <c r="E144" s="269"/>
      <c r="F144" s="281"/>
      <c r="G144" s="269"/>
      <c r="H144" s="281"/>
      <c r="I144" s="269"/>
      <c r="J144" s="5"/>
      <c r="K144" s="292"/>
      <c r="L144" s="269"/>
      <c r="M144" s="5"/>
      <c r="N144" s="6" t="str">
        <f t="shared" ca="1" si="3"/>
        <v xml:space="preserve"> </v>
      </c>
    </row>
    <row r="145" spans="1:14" ht="15.75" customHeight="1" x14ac:dyDescent="0.3">
      <c r="A145" s="2">
        <f t="shared" si="2"/>
        <v>128</v>
      </c>
      <c r="B145" s="281"/>
      <c r="C145" s="269"/>
      <c r="D145" s="281"/>
      <c r="E145" s="269"/>
      <c r="F145" s="281"/>
      <c r="G145" s="269"/>
      <c r="H145" s="281"/>
      <c r="I145" s="269"/>
      <c r="J145" s="5"/>
      <c r="K145" s="292"/>
      <c r="L145" s="269"/>
      <c r="M145" s="5"/>
      <c r="N145" s="6" t="str">
        <f t="shared" ca="1" si="3"/>
        <v xml:space="preserve"> </v>
      </c>
    </row>
    <row r="146" spans="1:14" ht="15.75" customHeight="1" x14ac:dyDescent="0.3">
      <c r="A146" s="2">
        <f t="shared" ref="A146:A209" si="4">ROW()-17</f>
        <v>129</v>
      </c>
      <c r="B146" s="281"/>
      <c r="C146" s="269"/>
      <c r="D146" s="281"/>
      <c r="E146" s="269"/>
      <c r="F146" s="281"/>
      <c r="G146" s="269"/>
      <c r="H146" s="281"/>
      <c r="I146" s="269"/>
      <c r="J146" s="5"/>
      <c r="K146" s="292"/>
      <c r="L146" s="269"/>
      <c r="M146" s="5"/>
      <c r="N146" s="6" t="str">
        <f t="shared" ref="N146:N209" ca="1" si="5">IF(M146&lt;TODAY()-720," ",DATE(YEAR(M146)+1,MONTH(M146),DAY(M146)))</f>
        <v xml:space="preserve"> </v>
      </c>
    </row>
    <row r="147" spans="1:14" ht="15.75" customHeight="1" x14ac:dyDescent="0.3">
      <c r="A147" s="2">
        <f t="shared" si="4"/>
        <v>130</v>
      </c>
      <c r="B147" s="281"/>
      <c r="C147" s="269"/>
      <c r="D147" s="281"/>
      <c r="E147" s="269"/>
      <c r="F147" s="281"/>
      <c r="G147" s="269"/>
      <c r="H147" s="281"/>
      <c r="I147" s="269"/>
      <c r="J147" s="5"/>
      <c r="K147" s="292"/>
      <c r="L147" s="269"/>
      <c r="M147" s="5"/>
      <c r="N147" s="6" t="str">
        <f t="shared" ca="1" si="5"/>
        <v xml:space="preserve"> </v>
      </c>
    </row>
    <row r="148" spans="1:14" ht="15.75" customHeight="1" x14ac:dyDescent="0.3">
      <c r="A148" s="2">
        <f t="shared" si="4"/>
        <v>131</v>
      </c>
      <c r="B148" s="281"/>
      <c r="C148" s="269"/>
      <c r="D148" s="281"/>
      <c r="E148" s="269"/>
      <c r="F148" s="281"/>
      <c r="G148" s="269"/>
      <c r="H148" s="281"/>
      <c r="I148" s="269"/>
      <c r="J148" s="5"/>
      <c r="K148" s="292"/>
      <c r="L148" s="269"/>
      <c r="M148" s="5"/>
      <c r="N148" s="6" t="str">
        <f t="shared" ca="1" si="5"/>
        <v xml:space="preserve"> </v>
      </c>
    </row>
    <row r="149" spans="1:14" ht="15.75" customHeight="1" x14ac:dyDescent="0.3">
      <c r="A149" s="2">
        <f t="shared" si="4"/>
        <v>132</v>
      </c>
      <c r="B149" s="281"/>
      <c r="C149" s="269"/>
      <c r="D149" s="281"/>
      <c r="E149" s="269"/>
      <c r="F149" s="281"/>
      <c r="G149" s="269"/>
      <c r="H149" s="281"/>
      <c r="I149" s="269"/>
      <c r="J149" s="5"/>
      <c r="K149" s="292"/>
      <c r="L149" s="269"/>
      <c r="M149" s="5"/>
      <c r="N149" s="6" t="str">
        <f t="shared" ca="1" si="5"/>
        <v xml:space="preserve"> </v>
      </c>
    </row>
    <row r="150" spans="1:14" ht="15.75" customHeight="1" x14ac:dyDescent="0.3">
      <c r="A150" s="2">
        <f t="shared" si="4"/>
        <v>133</v>
      </c>
      <c r="B150" s="281"/>
      <c r="C150" s="269"/>
      <c r="D150" s="281"/>
      <c r="E150" s="269"/>
      <c r="F150" s="281"/>
      <c r="G150" s="269"/>
      <c r="H150" s="281"/>
      <c r="I150" s="269"/>
      <c r="J150" s="5"/>
      <c r="K150" s="292"/>
      <c r="L150" s="269"/>
      <c r="M150" s="5"/>
      <c r="N150" s="6" t="str">
        <f t="shared" ca="1" si="5"/>
        <v xml:space="preserve"> </v>
      </c>
    </row>
    <row r="151" spans="1:14" ht="15.75" customHeight="1" x14ac:dyDescent="0.3">
      <c r="A151" s="2">
        <f t="shared" si="4"/>
        <v>134</v>
      </c>
      <c r="B151" s="281"/>
      <c r="C151" s="269"/>
      <c r="D151" s="281"/>
      <c r="E151" s="269"/>
      <c r="F151" s="281"/>
      <c r="G151" s="269"/>
      <c r="H151" s="281"/>
      <c r="I151" s="269"/>
      <c r="J151" s="5"/>
      <c r="K151" s="292"/>
      <c r="L151" s="269"/>
      <c r="M151" s="5"/>
      <c r="N151" s="6" t="str">
        <f t="shared" ca="1" si="5"/>
        <v xml:space="preserve"> </v>
      </c>
    </row>
    <row r="152" spans="1:14" ht="15.75" customHeight="1" x14ac:dyDescent="0.3">
      <c r="A152" s="2">
        <f t="shared" si="4"/>
        <v>135</v>
      </c>
      <c r="B152" s="281"/>
      <c r="C152" s="269"/>
      <c r="D152" s="281"/>
      <c r="E152" s="269"/>
      <c r="F152" s="281"/>
      <c r="G152" s="269"/>
      <c r="H152" s="281"/>
      <c r="I152" s="269"/>
      <c r="J152" s="5"/>
      <c r="K152" s="292"/>
      <c r="L152" s="269"/>
      <c r="M152" s="5"/>
      <c r="N152" s="6" t="str">
        <f t="shared" ca="1" si="5"/>
        <v xml:space="preserve"> </v>
      </c>
    </row>
    <row r="153" spans="1:14" ht="15.75" customHeight="1" x14ac:dyDescent="0.3">
      <c r="A153" s="2">
        <f t="shared" si="4"/>
        <v>136</v>
      </c>
      <c r="B153" s="281"/>
      <c r="C153" s="269"/>
      <c r="D153" s="281"/>
      <c r="E153" s="269"/>
      <c r="F153" s="281"/>
      <c r="G153" s="269"/>
      <c r="H153" s="281"/>
      <c r="I153" s="269"/>
      <c r="J153" s="5"/>
      <c r="K153" s="292"/>
      <c r="L153" s="269"/>
      <c r="M153" s="5"/>
      <c r="N153" s="6" t="str">
        <f t="shared" ca="1" si="5"/>
        <v xml:space="preserve"> </v>
      </c>
    </row>
    <row r="154" spans="1:14" ht="15.75" customHeight="1" x14ac:dyDescent="0.3">
      <c r="A154" s="2">
        <f t="shared" si="4"/>
        <v>137</v>
      </c>
      <c r="B154" s="281"/>
      <c r="C154" s="269"/>
      <c r="D154" s="281"/>
      <c r="E154" s="269"/>
      <c r="F154" s="281"/>
      <c r="G154" s="269"/>
      <c r="H154" s="281"/>
      <c r="I154" s="269"/>
      <c r="J154" s="5"/>
      <c r="K154" s="292"/>
      <c r="L154" s="269"/>
      <c r="M154" s="5"/>
      <c r="N154" s="6" t="str">
        <f t="shared" ca="1" si="5"/>
        <v xml:space="preserve"> </v>
      </c>
    </row>
    <row r="155" spans="1:14" ht="15.75" customHeight="1" x14ac:dyDescent="0.3">
      <c r="A155" s="2">
        <f t="shared" si="4"/>
        <v>138</v>
      </c>
      <c r="B155" s="281"/>
      <c r="C155" s="269"/>
      <c r="D155" s="281"/>
      <c r="E155" s="269"/>
      <c r="F155" s="281"/>
      <c r="G155" s="269"/>
      <c r="H155" s="281"/>
      <c r="I155" s="269"/>
      <c r="J155" s="5"/>
      <c r="K155" s="292"/>
      <c r="L155" s="269"/>
      <c r="M155" s="5"/>
      <c r="N155" s="6" t="str">
        <f t="shared" ca="1" si="5"/>
        <v xml:space="preserve"> </v>
      </c>
    </row>
    <row r="156" spans="1:14" ht="15.75" customHeight="1" x14ac:dyDescent="0.3">
      <c r="A156" s="2">
        <f t="shared" si="4"/>
        <v>139</v>
      </c>
      <c r="B156" s="281"/>
      <c r="C156" s="269"/>
      <c r="D156" s="281"/>
      <c r="E156" s="269"/>
      <c r="F156" s="281"/>
      <c r="G156" s="269"/>
      <c r="H156" s="281"/>
      <c r="I156" s="269"/>
      <c r="J156" s="5"/>
      <c r="K156" s="292"/>
      <c r="L156" s="269"/>
      <c r="M156" s="5"/>
      <c r="N156" s="6" t="str">
        <f t="shared" ca="1" si="5"/>
        <v xml:space="preserve"> </v>
      </c>
    </row>
    <row r="157" spans="1:14" ht="15.75" customHeight="1" x14ac:dyDescent="0.3">
      <c r="A157" s="2">
        <f t="shared" si="4"/>
        <v>140</v>
      </c>
      <c r="B157" s="281"/>
      <c r="C157" s="269"/>
      <c r="D157" s="281"/>
      <c r="E157" s="269"/>
      <c r="F157" s="281"/>
      <c r="G157" s="269"/>
      <c r="H157" s="281"/>
      <c r="I157" s="269"/>
      <c r="J157" s="5"/>
      <c r="K157" s="292"/>
      <c r="L157" s="269"/>
      <c r="M157" s="5"/>
      <c r="N157" s="6" t="str">
        <f t="shared" ca="1" si="5"/>
        <v xml:space="preserve"> </v>
      </c>
    </row>
    <row r="158" spans="1:14" ht="15.75" customHeight="1" x14ac:dyDescent="0.3">
      <c r="A158" s="2">
        <f t="shared" si="4"/>
        <v>141</v>
      </c>
      <c r="B158" s="281"/>
      <c r="C158" s="269"/>
      <c r="D158" s="281"/>
      <c r="E158" s="269"/>
      <c r="F158" s="281"/>
      <c r="G158" s="269"/>
      <c r="H158" s="281"/>
      <c r="I158" s="269"/>
      <c r="J158" s="5"/>
      <c r="K158" s="292"/>
      <c r="L158" s="269"/>
      <c r="M158" s="5"/>
      <c r="N158" s="6" t="str">
        <f t="shared" ca="1" si="5"/>
        <v xml:space="preserve"> </v>
      </c>
    </row>
    <row r="159" spans="1:14" ht="15.75" customHeight="1" x14ac:dyDescent="0.3">
      <c r="A159" s="2">
        <f t="shared" si="4"/>
        <v>142</v>
      </c>
      <c r="B159" s="281"/>
      <c r="C159" s="269"/>
      <c r="D159" s="281"/>
      <c r="E159" s="269"/>
      <c r="F159" s="281"/>
      <c r="G159" s="269"/>
      <c r="H159" s="281"/>
      <c r="I159" s="269"/>
      <c r="J159" s="5"/>
      <c r="K159" s="292"/>
      <c r="L159" s="269"/>
      <c r="M159" s="5"/>
      <c r="N159" s="6" t="str">
        <f t="shared" ca="1" si="5"/>
        <v xml:space="preserve"> </v>
      </c>
    </row>
    <row r="160" spans="1:14" ht="15.75" customHeight="1" x14ac:dyDescent="0.3">
      <c r="A160" s="2">
        <f t="shared" si="4"/>
        <v>143</v>
      </c>
      <c r="B160" s="281"/>
      <c r="C160" s="269"/>
      <c r="D160" s="281"/>
      <c r="E160" s="269"/>
      <c r="F160" s="281"/>
      <c r="G160" s="269"/>
      <c r="H160" s="281"/>
      <c r="I160" s="269"/>
      <c r="J160" s="5"/>
      <c r="K160" s="292"/>
      <c r="L160" s="269"/>
      <c r="M160" s="5"/>
      <c r="N160" s="6" t="str">
        <f t="shared" ca="1" si="5"/>
        <v xml:space="preserve"> </v>
      </c>
    </row>
    <row r="161" spans="1:14" ht="15.75" customHeight="1" x14ac:dyDescent="0.3">
      <c r="A161" s="2">
        <f t="shared" si="4"/>
        <v>144</v>
      </c>
      <c r="B161" s="281"/>
      <c r="C161" s="269"/>
      <c r="D161" s="281"/>
      <c r="E161" s="269"/>
      <c r="F161" s="281"/>
      <c r="G161" s="269"/>
      <c r="H161" s="281"/>
      <c r="I161" s="269"/>
      <c r="J161" s="5"/>
      <c r="K161" s="292"/>
      <c r="L161" s="269"/>
      <c r="M161" s="5"/>
      <c r="N161" s="6" t="str">
        <f t="shared" ca="1" si="5"/>
        <v xml:space="preserve"> </v>
      </c>
    </row>
    <row r="162" spans="1:14" ht="15.75" customHeight="1" x14ac:dyDescent="0.3">
      <c r="A162" s="2">
        <f t="shared" si="4"/>
        <v>145</v>
      </c>
      <c r="B162" s="281"/>
      <c r="C162" s="269"/>
      <c r="D162" s="281"/>
      <c r="E162" s="269"/>
      <c r="F162" s="281"/>
      <c r="G162" s="269"/>
      <c r="H162" s="281"/>
      <c r="I162" s="269"/>
      <c r="J162" s="5"/>
      <c r="K162" s="292"/>
      <c r="L162" s="269"/>
      <c r="M162" s="5"/>
      <c r="N162" s="6" t="str">
        <f t="shared" ca="1" si="5"/>
        <v xml:space="preserve"> </v>
      </c>
    </row>
    <row r="163" spans="1:14" ht="15.75" customHeight="1" x14ac:dyDescent="0.3">
      <c r="A163" s="2">
        <f t="shared" si="4"/>
        <v>146</v>
      </c>
      <c r="B163" s="281"/>
      <c r="C163" s="269"/>
      <c r="D163" s="281"/>
      <c r="E163" s="269"/>
      <c r="F163" s="281"/>
      <c r="G163" s="269"/>
      <c r="H163" s="281"/>
      <c r="I163" s="269"/>
      <c r="J163" s="5"/>
      <c r="K163" s="292"/>
      <c r="L163" s="269"/>
      <c r="M163" s="5"/>
      <c r="N163" s="6" t="str">
        <f t="shared" ca="1" si="5"/>
        <v xml:space="preserve"> </v>
      </c>
    </row>
    <row r="164" spans="1:14" ht="15.75" customHeight="1" x14ac:dyDescent="0.3">
      <c r="A164" s="2">
        <f t="shared" si="4"/>
        <v>147</v>
      </c>
      <c r="B164" s="281"/>
      <c r="C164" s="269"/>
      <c r="D164" s="281"/>
      <c r="E164" s="269"/>
      <c r="F164" s="281"/>
      <c r="G164" s="269"/>
      <c r="H164" s="281"/>
      <c r="I164" s="269"/>
      <c r="J164" s="5"/>
      <c r="K164" s="292"/>
      <c r="L164" s="269"/>
      <c r="M164" s="5"/>
      <c r="N164" s="6" t="str">
        <f t="shared" ca="1" si="5"/>
        <v xml:space="preserve"> </v>
      </c>
    </row>
    <row r="165" spans="1:14" ht="15.75" customHeight="1" x14ac:dyDescent="0.3">
      <c r="A165" s="2">
        <f t="shared" si="4"/>
        <v>148</v>
      </c>
      <c r="B165" s="281"/>
      <c r="C165" s="269"/>
      <c r="D165" s="281"/>
      <c r="E165" s="269"/>
      <c r="F165" s="281"/>
      <c r="G165" s="269"/>
      <c r="H165" s="281"/>
      <c r="I165" s="269"/>
      <c r="J165" s="5"/>
      <c r="K165" s="292"/>
      <c r="L165" s="269"/>
      <c r="M165" s="5"/>
      <c r="N165" s="6" t="str">
        <f t="shared" ca="1" si="5"/>
        <v xml:space="preserve"> </v>
      </c>
    </row>
    <row r="166" spans="1:14" ht="15.75" customHeight="1" x14ac:dyDescent="0.3">
      <c r="A166" s="2">
        <f t="shared" si="4"/>
        <v>149</v>
      </c>
      <c r="B166" s="281"/>
      <c r="C166" s="269"/>
      <c r="D166" s="281"/>
      <c r="E166" s="269"/>
      <c r="F166" s="281"/>
      <c r="G166" s="269"/>
      <c r="H166" s="281"/>
      <c r="I166" s="269"/>
      <c r="J166" s="5"/>
      <c r="K166" s="292"/>
      <c r="L166" s="269"/>
      <c r="M166" s="5"/>
      <c r="N166" s="6" t="str">
        <f t="shared" ca="1" si="5"/>
        <v xml:space="preserve"> </v>
      </c>
    </row>
    <row r="167" spans="1:14" ht="15.75" customHeight="1" x14ac:dyDescent="0.3">
      <c r="A167" s="2">
        <f t="shared" si="4"/>
        <v>150</v>
      </c>
      <c r="B167" s="281"/>
      <c r="C167" s="269"/>
      <c r="D167" s="281"/>
      <c r="E167" s="269"/>
      <c r="F167" s="281"/>
      <c r="G167" s="269"/>
      <c r="H167" s="281"/>
      <c r="I167" s="269"/>
      <c r="J167" s="5"/>
      <c r="K167" s="292"/>
      <c r="L167" s="269"/>
      <c r="M167" s="5"/>
      <c r="N167" s="6" t="str">
        <f t="shared" ca="1" si="5"/>
        <v xml:space="preserve"> </v>
      </c>
    </row>
    <row r="168" spans="1:14" ht="15.75" customHeight="1" x14ac:dyDescent="0.3">
      <c r="A168" s="2">
        <f t="shared" si="4"/>
        <v>151</v>
      </c>
      <c r="B168" s="281"/>
      <c r="C168" s="269"/>
      <c r="D168" s="281"/>
      <c r="E168" s="269"/>
      <c r="F168" s="281"/>
      <c r="G168" s="269"/>
      <c r="H168" s="281"/>
      <c r="I168" s="269"/>
      <c r="J168" s="5"/>
      <c r="K168" s="292"/>
      <c r="L168" s="269"/>
      <c r="M168" s="5"/>
      <c r="N168" s="6" t="str">
        <f t="shared" ca="1" si="5"/>
        <v xml:space="preserve"> </v>
      </c>
    </row>
    <row r="169" spans="1:14" ht="15.75" customHeight="1" x14ac:dyDescent="0.3">
      <c r="A169" s="2">
        <f t="shared" si="4"/>
        <v>152</v>
      </c>
      <c r="B169" s="281"/>
      <c r="C169" s="269"/>
      <c r="D169" s="281"/>
      <c r="E169" s="269"/>
      <c r="F169" s="281"/>
      <c r="G169" s="269"/>
      <c r="H169" s="281"/>
      <c r="I169" s="269"/>
      <c r="J169" s="5"/>
      <c r="K169" s="292"/>
      <c r="L169" s="269"/>
      <c r="M169" s="5"/>
      <c r="N169" s="6" t="str">
        <f t="shared" ca="1" si="5"/>
        <v xml:space="preserve"> </v>
      </c>
    </row>
    <row r="170" spans="1:14" ht="15.75" customHeight="1" x14ac:dyDescent="0.3">
      <c r="A170" s="2">
        <f t="shared" si="4"/>
        <v>153</v>
      </c>
      <c r="B170" s="281"/>
      <c r="C170" s="269"/>
      <c r="D170" s="281"/>
      <c r="E170" s="269"/>
      <c r="F170" s="281"/>
      <c r="G170" s="269"/>
      <c r="H170" s="281"/>
      <c r="I170" s="269"/>
      <c r="J170" s="5"/>
      <c r="K170" s="292"/>
      <c r="L170" s="269"/>
      <c r="M170" s="5"/>
      <c r="N170" s="6" t="str">
        <f t="shared" ca="1" si="5"/>
        <v xml:space="preserve"> </v>
      </c>
    </row>
    <row r="171" spans="1:14" ht="15.75" customHeight="1" x14ac:dyDescent="0.3">
      <c r="A171" s="2">
        <f t="shared" si="4"/>
        <v>154</v>
      </c>
      <c r="B171" s="281"/>
      <c r="C171" s="269"/>
      <c r="D171" s="281"/>
      <c r="E171" s="269"/>
      <c r="F171" s="281"/>
      <c r="G171" s="269"/>
      <c r="H171" s="281"/>
      <c r="I171" s="269"/>
      <c r="J171" s="5"/>
      <c r="K171" s="292"/>
      <c r="L171" s="269"/>
      <c r="M171" s="5"/>
      <c r="N171" s="6" t="str">
        <f t="shared" ca="1" si="5"/>
        <v xml:space="preserve"> </v>
      </c>
    </row>
    <row r="172" spans="1:14" ht="15.75" customHeight="1" x14ac:dyDescent="0.3">
      <c r="A172" s="2">
        <f t="shared" si="4"/>
        <v>155</v>
      </c>
      <c r="B172" s="281"/>
      <c r="C172" s="269"/>
      <c r="D172" s="281"/>
      <c r="E172" s="269"/>
      <c r="F172" s="281"/>
      <c r="G172" s="269"/>
      <c r="H172" s="281"/>
      <c r="I172" s="269"/>
      <c r="J172" s="5"/>
      <c r="K172" s="292"/>
      <c r="L172" s="269"/>
      <c r="M172" s="5"/>
      <c r="N172" s="6" t="str">
        <f t="shared" ca="1" si="5"/>
        <v xml:space="preserve"> </v>
      </c>
    </row>
    <row r="173" spans="1:14" ht="15.75" customHeight="1" x14ac:dyDescent="0.3">
      <c r="A173" s="2">
        <f t="shared" si="4"/>
        <v>156</v>
      </c>
      <c r="B173" s="281"/>
      <c r="C173" s="269"/>
      <c r="D173" s="281"/>
      <c r="E173" s="269"/>
      <c r="F173" s="281"/>
      <c r="G173" s="269"/>
      <c r="H173" s="281"/>
      <c r="I173" s="269"/>
      <c r="J173" s="5"/>
      <c r="K173" s="292"/>
      <c r="L173" s="269"/>
      <c r="M173" s="5"/>
      <c r="N173" s="6" t="str">
        <f t="shared" ca="1" si="5"/>
        <v xml:space="preserve"> </v>
      </c>
    </row>
    <row r="174" spans="1:14" ht="15.75" customHeight="1" x14ac:dyDescent="0.3">
      <c r="A174" s="2">
        <f t="shared" si="4"/>
        <v>157</v>
      </c>
      <c r="B174" s="281"/>
      <c r="C174" s="269"/>
      <c r="D174" s="281"/>
      <c r="E174" s="269"/>
      <c r="F174" s="281"/>
      <c r="G174" s="269"/>
      <c r="H174" s="281"/>
      <c r="I174" s="269"/>
      <c r="J174" s="5"/>
      <c r="K174" s="292"/>
      <c r="L174" s="269"/>
      <c r="M174" s="5"/>
      <c r="N174" s="6" t="str">
        <f t="shared" ca="1" si="5"/>
        <v xml:space="preserve"> </v>
      </c>
    </row>
    <row r="175" spans="1:14" ht="15.75" customHeight="1" x14ac:dyDescent="0.3">
      <c r="A175" s="2">
        <f t="shared" si="4"/>
        <v>158</v>
      </c>
      <c r="B175" s="281"/>
      <c r="C175" s="269"/>
      <c r="D175" s="281"/>
      <c r="E175" s="269"/>
      <c r="F175" s="281"/>
      <c r="G175" s="269"/>
      <c r="H175" s="281"/>
      <c r="I175" s="269"/>
      <c r="J175" s="5"/>
      <c r="K175" s="292"/>
      <c r="L175" s="269"/>
      <c r="M175" s="5"/>
      <c r="N175" s="6" t="str">
        <f t="shared" ca="1" si="5"/>
        <v xml:space="preserve"> </v>
      </c>
    </row>
    <row r="176" spans="1:14" ht="15.75" customHeight="1" x14ac:dyDescent="0.3">
      <c r="A176" s="2">
        <f t="shared" si="4"/>
        <v>159</v>
      </c>
      <c r="B176" s="281"/>
      <c r="C176" s="269"/>
      <c r="D176" s="281"/>
      <c r="E176" s="269"/>
      <c r="F176" s="281"/>
      <c r="G176" s="269"/>
      <c r="H176" s="281"/>
      <c r="I176" s="269"/>
      <c r="J176" s="5"/>
      <c r="K176" s="292"/>
      <c r="L176" s="269"/>
      <c r="M176" s="5"/>
      <c r="N176" s="6" t="str">
        <f t="shared" ca="1" si="5"/>
        <v xml:space="preserve"> </v>
      </c>
    </row>
    <row r="177" spans="1:14" ht="15.75" customHeight="1" x14ac:dyDescent="0.3">
      <c r="A177" s="2">
        <f t="shared" si="4"/>
        <v>160</v>
      </c>
      <c r="B177" s="281"/>
      <c r="C177" s="269"/>
      <c r="D177" s="281"/>
      <c r="E177" s="269"/>
      <c r="F177" s="281"/>
      <c r="G177" s="269"/>
      <c r="H177" s="281"/>
      <c r="I177" s="269"/>
      <c r="J177" s="5"/>
      <c r="K177" s="292"/>
      <c r="L177" s="269"/>
      <c r="M177" s="5"/>
      <c r="N177" s="6" t="str">
        <f t="shared" ca="1" si="5"/>
        <v xml:space="preserve"> </v>
      </c>
    </row>
    <row r="178" spans="1:14" ht="15.75" customHeight="1" x14ac:dyDescent="0.3">
      <c r="A178" s="2">
        <f t="shared" si="4"/>
        <v>161</v>
      </c>
      <c r="B178" s="281"/>
      <c r="C178" s="269"/>
      <c r="D178" s="281"/>
      <c r="E178" s="269"/>
      <c r="F178" s="281"/>
      <c r="G178" s="269"/>
      <c r="H178" s="281"/>
      <c r="I178" s="269"/>
      <c r="J178" s="5"/>
      <c r="K178" s="292"/>
      <c r="L178" s="269"/>
      <c r="M178" s="5"/>
      <c r="N178" s="6" t="str">
        <f t="shared" ca="1" si="5"/>
        <v xml:space="preserve"> </v>
      </c>
    </row>
    <row r="179" spans="1:14" ht="15.75" customHeight="1" x14ac:dyDescent="0.3">
      <c r="A179" s="2">
        <f t="shared" si="4"/>
        <v>162</v>
      </c>
      <c r="B179" s="281"/>
      <c r="C179" s="269"/>
      <c r="D179" s="281"/>
      <c r="E179" s="269"/>
      <c r="F179" s="281"/>
      <c r="G179" s="269"/>
      <c r="H179" s="281"/>
      <c r="I179" s="269"/>
      <c r="J179" s="5"/>
      <c r="K179" s="292"/>
      <c r="L179" s="269"/>
      <c r="M179" s="5"/>
      <c r="N179" s="6" t="str">
        <f t="shared" ca="1" si="5"/>
        <v xml:space="preserve"> </v>
      </c>
    </row>
    <row r="180" spans="1:14" ht="15.75" customHeight="1" x14ac:dyDescent="0.3">
      <c r="A180" s="2">
        <f t="shared" si="4"/>
        <v>163</v>
      </c>
      <c r="B180" s="281"/>
      <c r="C180" s="269"/>
      <c r="D180" s="281"/>
      <c r="E180" s="269"/>
      <c r="F180" s="281"/>
      <c r="G180" s="269"/>
      <c r="H180" s="281"/>
      <c r="I180" s="269"/>
      <c r="J180" s="5"/>
      <c r="K180" s="292"/>
      <c r="L180" s="269"/>
      <c r="M180" s="5"/>
      <c r="N180" s="6" t="str">
        <f t="shared" ca="1" si="5"/>
        <v xml:space="preserve"> </v>
      </c>
    </row>
    <row r="181" spans="1:14" ht="15.75" customHeight="1" x14ac:dyDescent="0.3">
      <c r="A181" s="2">
        <f t="shared" si="4"/>
        <v>164</v>
      </c>
      <c r="B181" s="281"/>
      <c r="C181" s="269"/>
      <c r="D181" s="281"/>
      <c r="E181" s="269"/>
      <c r="F181" s="281"/>
      <c r="G181" s="269"/>
      <c r="H181" s="281"/>
      <c r="I181" s="269"/>
      <c r="J181" s="5"/>
      <c r="K181" s="292"/>
      <c r="L181" s="269"/>
      <c r="M181" s="5"/>
      <c r="N181" s="6" t="str">
        <f t="shared" ca="1" si="5"/>
        <v xml:space="preserve"> </v>
      </c>
    </row>
    <row r="182" spans="1:14" ht="15.75" customHeight="1" x14ac:dyDescent="0.3">
      <c r="A182" s="2">
        <f t="shared" si="4"/>
        <v>165</v>
      </c>
      <c r="B182" s="281"/>
      <c r="C182" s="269"/>
      <c r="D182" s="281"/>
      <c r="E182" s="269"/>
      <c r="F182" s="281"/>
      <c r="G182" s="269"/>
      <c r="H182" s="281"/>
      <c r="I182" s="269"/>
      <c r="J182" s="5"/>
      <c r="K182" s="292"/>
      <c r="L182" s="269"/>
      <c r="M182" s="5"/>
      <c r="N182" s="6" t="str">
        <f t="shared" ca="1" si="5"/>
        <v xml:space="preserve"> </v>
      </c>
    </row>
    <row r="183" spans="1:14" ht="15.75" customHeight="1" x14ac:dyDescent="0.3">
      <c r="A183" s="2">
        <f t="shared" si="4"/>
        <v>166</v>
      </c>
      <c r="B183" s="281"/>
      <c r="C183" s="269"/>
      <c r="D183" s="281"/>
      <c r="E183" s="269"/>
      <c r="F183" s="281"/>
      <c r="G183" s="269"/>
      <c r="H183" s="281"/>
      <c r="I183" s="269"/>
      <c r="J183" s="5"/>
      <c r="K183" s="292"/>
      <c r="L183" s="269"/>
      <c r="M183" s="5"/>
      <c r="N183" s="6" t="str">
        <f t="shared" ca="1" si="5"/>
        <v xml:space="preserve"> </v>
      </c>
    </row>
    <row r="184" spans="1:14" ht="15.75" customHeight="1" x14ac:dyDescent="0.3">
      <c r="A184" s="2">
        <f t="shared" si="4"/>
        <v>167</v>
      </c>
      <c r="B184" s="281"/>
      <c r="C184" s="269"/>
      <c r="D184" s="281"/>
      <c r="E184" s="269"/>
      <c r="F184" s="281"/>
      <c r="G184" s="269"/>
      <c r="H184" s="281"/>
      <c r="I184" s="269"/>
      <c r="J184" s="5"/>
      <c r="K184" s="292"/>
      <c r="L184" s="269"/>
      <c r="M184" s="5"/>
      <c r="N184" s="6" t="str">
        <f t="shared" ca="1" si="5"/>
        <v xml:space="preserve"> </v>
      </c>
    </row>
    <row r="185" spans="1:14" ht="15.75" customHeight="1" x14ac:dyDescent="0.3">
      <c r="A185" s="2">
        <f t="shared" si="4"/>
        <v>168</v>
      </c>
      <c r="B185" s="281"/>
      <c r="C185" s="269"/>
      <c r="D185" s="281"/>
      <c r="E185" s="269"/>
      <c r="F185" s="281"/>
      <c r="G185" s="269"/>
      <c r="H185" s="281"/>
      <c r="I185" s="269"/>
      <c r="J185" s="5"/>
      <c r="K185" s="292"/>
      <c r="L185" s="269"/>
      <c r="M185" s="5"/>
      <c r="N185" s="6" t="str">
        <f t="shared" ca="1" si="5"/>
        <v xml:space="preserve"> </v>
      </c>
    </row>
    <row r="186" spans="1:14" ht="15.75" customHeight="1" x14ac:dyDescent="0.3">
      <c r="A186" s="2">
        <f t="shared" si="4"/>
        <v>169</v>
      </c>
      <c r="B186" s="281"/>
      <c r="C186" s="269"/>
      <c r="D186" s="281"/>
      <c r="E186" s="269"/>
      <c r="F186" s="281"/>
      <c r="G186" s="269"/>
      <c r="H186" s="281"/>
      <c r="I186" s="269"/>
      <c r="J186" s="5"/>
      <c r="K186" s="292"/>
      <c r="L186" s="269"/>
      <c r="M186" s="5"/>
      <c r="N186" s="6" t="str">
        <f t="shared" ca="1" si="5"/>
        <v xml:space="preserve"> </v>
      </c>
    </row>
    <row r="187" spans="1:14" ht="15.75" customHeight="1" x14ac:dyDescent="0.3">
      <c r="A187" s="2">
        <f t="shared" si="4"/>
        <v>170</v>
      </c>
      <c r="B187" s="281"/>
      <c r="C187" s="269"/>
      <c r="D187" s="281"/>
      <c r="E187" s="269"/>
      <c r="F187" s="281"/>
      <c r="G187" s="269"/>
      <c r="H187" s="281"/>
      <c r="I187" s="269"/>
      <c r="J187" s="5"/>
      <c r="K187" s="292"/>
      <c r="L187" s="269"/>
      <c r="M187" s="5"/>
      <c r="N187" s="6" t="str">
        <f t="shared" ca="1" si="5"/>
        <v xml:space="preserve"> </v>
      </c>
    </row>
    <row r="188" spans="1:14" ht="15.75" customHeight="1" x14ac:dyDescent="0.3">
      <c r="A188" s="2">
        <f t="shared" si="4"/>
        <v>171</v>
      </c>
      <c r="B188" s="281"/>
      <c r="C188" s="269"/>
      <c r="D188" s="281"/>
      <c r="E188" s="269"/>
      <c r="F188" s="281"/>
      <c r="G188" s="269"/>
      <c r="H188" s="281"/>
      <c r="I188" s="269"/>
      <c r="J188" s="5"/>
      <c r="K188" s="292"/>
      <c r="L188" s="269"/>
      <c r="M188" s="5"/>
      <c r="N188" s="6" t="str">
        <f t="shared" ca="1" si="5"/>
        <v xml:space="preserve"> </v>
      </c>
    </row>
    <row r="189" spans="1:14" ht="15.75" customHeight="1" x14ac:dyDescent="0.3">
      <c r="A189" s="2">
        <f t="shared" si="4"/>
        <v>172</v>
      </c>
      <c r="B189" s="281"/>
      <c r="C189" s="269"/>
      <c r="D189" s="281"/>
      <c r="E189" s="269"/>
      <c r="F189" s="281"/>
      <c r="G189" s="269"/>
      <c r="H189" s="281"/>
      <c r="I189" s="269"/>
      <c r="J189" s="5"/>
      <c r="K189" s="292"/>
      <c r="L189" s="269"/>
      <c r="M189" s="5"/>
      <c r="N189" s="6" t="str">
        <f t="shared" ca="1" si="5"/>
        <v xml:space="preserve"> </v>
      </c>
    </row>
    <row r="190" spans="1:14" ht="15.75" customHeight="1" x14ac:dyDescent="0.3">
      <c r="A190" s="2">
        <f t="shared" si="4"/>
        <v>173</v>
      </c>
      <c r="B190" s="281"/>
      <c r="C190" s="269"/>
      <c r="D190" s="281"/>
      <c r="E190" s="269"/>
      <c r="F190" s="281"/>
      <c r="G190" s="269"/>
      <c r="H190" s="281"/>
      <c r="I190" s="269"/>
      <c r="J190" s="5"/>
      <c r="K190" s="292"/>
      <c r="L190" s="269"/>
      <c r="M190" s="5"/>
      <c r="N190" s="6" t="str">
        <f t="shared" ca="1" si="5"/>
        <v xml:space="preserve"> </v>
      </c>
    </row>
    <row r="191" spans="1:14" ht="15.75" customHeight="1" x14ac:dyDescent="0.3">
      <c r="A191" s="2">
        <f t="shared" si="4"/>
        <v>174</v>
      </c>
      <c r="B191" s="281"/>
      <c r="C191" s="269"/>
      <c r="D191" s="281"/>
      <c r="E191" s="269"/>
      <c r="F191" s="281"/>
      <c r="G191" s="269"/>
      <c r="H191" s="281"/>
      <c r="I191" s="269"/>
      <c r="J191" s="5"/>
      <c r="K191" s="292"/>
      <c r="L191" s="269"/>
      <c r="M191" s="5"/>
      <c r="N191" s="6" t="str">
        <f t="shared" ca="1" si="5"/>
        <v xml:space="preserve"> </v>
      </c>
    </row>
    <row r="192" spans="1:14" ht="15.75" customHeight="1" x14ac:dyDescent="0.3">
      <c r="A192" s="2">
        <f t="shared" si="4"/>
        <v>175</v>
      </c>
      <c r="B192" s="281"/>
      <c r="C192" s="269"/>
      <c r="D192" s="281"/>
      <c r="E192" s="269"/>
      <c r="F192" s="281"/>
      <c r="G192" s="269"/>
      <c r="H192" s="281"/>
      <c r="I192" s="269"/>
      <c r="J192" s="5"/>
      <c r="K192" s="292"/>
      <c r="L192" s="269"/>
      <c r="M192" s="5"/>
      <c r="N192" s="6" t="str">
        <f t="shared" ca="1" si="5"/>
        <v xml:space="preserve"> </v>
      </c>
    </row>
    <row r="193" spans="1:14" ht="15.75" customHeight="1" x14ac:dyDescent="0.3">
      <c r="A193" s="2">
        <f t="shared" si="4"/>
        <v>176</v>
      </c>
      <c r="B193" s="281"/>
      <c r="C193" s="269"/>
      <c r="D193" s="281"/>
      <c r="E193" s="269"/>
      <c r="F193" s="281"/>
      <c r="G193" s="269"/>
      <c r="H193" s="281"/>
      <c r="I193" s="269"/>
      <c r="J193" s="5"/>
      <c r="K193" s="292"/>
      <c r="L193" s="269"/>
      <c r="M193" s="5"/>
      <c r="N193" s="6" t="str">
        <f t="shared" ca="1" si="5"/>
        <v xml:space="preserve"> </v>
      </c>
    </row>
    <row r="194" spans="1:14" ht="15.75" customHeight="1" x14ac:dyDescent="0.3">
      <c r="A194" s="2">
        <f t="shared" si="4"/>
        <v>177</v>
      </c>
      <c r="B194" s="281"/>
      <c r="C194" s="269"/>
      <c r="D194" s="281"/>
      <c r="E194" s="269"/>
      <c r="F194" s="281"/>
      <c r="G194" s="269"/>
      <c r="H194" s="281"/>
      <c r="I194" s="269"/>
      <c r="J194" s="5"/>
      <c r="K194" s="292"/>
      <c r="L194" s="269"/>
      <c r="M194" s="5"/>
      <c r="N194" s="6" t="str">
        <f t="shared" ca="1" si="5"/>
        <v xml:space="preserve"> </v>
      </c>
    </row>
    <row r="195" spans="1:14" ht="15.75" customHeight="1" x14ac:dyDescent="0.3">
      <c r="A195" s="2">
        <f t="shared" si="4"/>
        <v>178</v>
      </c>
      <c r="B195" s="281"/>
      <c r="C195" s="269"/>
      <c r="D195" s="281"/>
      <c r="E195" s="269"/>
      <c r="F195" s="281"/>
      <c r="G195" s="269"/>
      <c r="H195" s="281"/>
      <c r="I195" s="269"/>
      <c r="J195" s="5"/>
      <c r="K195" s="292"/>
      <c r="L195" s="269"/>
      <c r="M195" s="5"/>
      <c r="N195" s="6" t="str">
        <f t="shared" ca="1" si="5"/>
        <v xml:space="preserve"> </v>
      </c>
    </row>
    <row r="196" spans="1:14" ht="15.75" customHeight="1" x14ac:dyDescent="0.3">
      <c r="A196" s="2">
        <f t="shared" si="4"/>
        <v>179</v>
      </c>
      <c r="B196" s="281"/>
      <c r="C196" s="269"/>
      <c r="D196" s="281"/>
      <c r="E196" s="269"/>
      <c r="F196" s="281"/>
      <c r="G196" s="269"/>
      <c r="H196" s="281"/>
      <c r="I196" s="269"/>
      <c r="J196" s="5"/>
      <c r="K196" s="292"/>
      <c r="L196" s="269"/>
      <c r="M196" s="5"/>
      <c r="N196" s="6" t="str">
        <f t="shared" ca="1" si="5"/>
        <v xml:space="preserve"> </v>
      </c>
    </row>
    <row r="197" spans="1:14" ht="15.75" customHeight="1" x14ac:dyDescent="0.3">
      <c r="A197" s="2">
        <f t="shared" si="4"/>
        <v>180</v>
      </c>
      <c r="B197" s="281"/>
      <c r="C197" s="269"/>
      <c r="D197" s="281"/>
      <c r="E197" s="269"/>
      <c r="F197" s="281"/>
      <c r="G197" s="269"/>
      <c r="H197" s="281"/>
      <c r="I197" s="269"/>
      <c r="J197" s="5"/>
      <c r="K197" s="292"/>
      <c r="L197" s="269"/>
      <c r="M197" s="5"/>
      <c r="N197" s="6" t="str">
        <f t="shared" ca="1" si="5"/>
        <v xml:space="preserve"> </v>
      </c>
    </row>
    <row r="198" spans="1:14" ht="15.75" customHeight="1" x14ac:dyDescent="0.3">
      <c r="A198" s="2">
        <f t="shared" si="4"/>
        <v>181</v>
      </c>
      <c r="B198" s="281"/>
      <c r="C198" s="269"/>
      <c r="D198" s="281"/>
      <c r="E198" s="269"/>
      <c r="F198" s="281"/>
      <c r="G198" s="269"/>
      <c r="H198" s="281"/>
      <c r="I198" s="269"/>
      <c r="J198" s="5"/>
      <c r="K198" s="292"/>
      <c r="L198" s="269"/>
      <c r="M198" s="5"/>
      <c r="N198" s="6" t="str">
        <f t="shared" ca="1" si="5"/>
        <v xml:space="preserve"> </v>
      </c>
    </row>
    <row r="199" spans="1:14" ht="15.75" customHeight="1" x14ac:dyDescent="0.3">
      <c r="A199" s="2">
        <f t="shared" si="4"/>
        <v>182</v>
      </c>
      <c r="B199" s="281"/>
      <c r="C199" s="269"/>
      <c r="D199" s="281"/>
      <c r="E199" s="269"/>
      <c r="F199" s="281"/>
      <c r="G199" s="269"/>
      <c r="H199" s="281"/>
      <c r="I199" s="269"/>
      <c r="J199" s="5"/>
      <c r="K199" s="292"/>
      <c r="L199" s="269"/>
      <c r="M199" s="5"/>
      <c r="N199" s="6" t="str">
        <f t="shared" ca="1" si="5"/>
        <v xml:space="preserve"> </v>
      </c>
    </row>
    <row r="200" spans="1:14" ht="15.75" customHeight="1" x14ac:dyDescent="0.3">
      <c r="A200" s="2">
        <f t="shared" si="4"/>
        <v>183</v>
      </c>
      <c r="B200" s="281"/>
      <c r="C200" s="269"/>
      <c r="D200" s="281"/>
      <c r="E200" s="269"/>
      <c r="F200" s="281"/>
      <c r="G200" s="269"/>
      <c r="H200" s="281"/>
      <c r="I200" s="269"/>
      <c r="J200" s="5"/>
      <c r="K200" s="292"/>
      <c r="L200" s="269"/>
      <c r="M200" s="5"/>
      <c r="N200" s="6" t="str">
        <f t="shared" ca="1" si="5"/>
        <v xml:space="preserve"> </v>
      </c>
    </row>
    <row r="201" spans="1:14" ht="15.75" customHeight="1" x14ac:dyDescent="0.3">
      <c r="A201" s="2">
        <f t="shared" si="4"/>
        <v>184</v>
      </c>
      <c r="B201" s="281"/>
      <c r="C201" s="269"/>
      <c r="D201" s="281"/>
      <c r="E201" s="269"/>
      <c r="F201" s="281"/>
      <c r="G201" s="269"/>
      <c r="H201" s="281"/>
      <c r="I201" s="269"/>
      <c r="J201" s="5"/>
      <c r="K201" s="292"/>
      <c r="L201" s="269"/>
      <c r="M201" s="5"/>
      <c r="N201" s="6" t="str">
        <f t="shared" ca="1" si="5"/>
        <v xml:space="preserve"> </v>
      </c>
    </row>
    <row r="202" spans="1:14" ht="15.75" customHeight="1" x14ac:dyDescent="0.3">
      <c r="A202" s="2">
        <f t="shared" si="4"/>
        <v>185</v>
      </c>
      <c r="B202" s="281"/>
      <c r="C202" s="269"/>
      <c r="D202" s="281"/>
      <c r="E202" s="269"/>
      <c r="F202" s="281"/>
      <c r="G202" s="269"/>
      <c r="H202" s="281"/>
      <c r="I202" s="269"/>
      <c r="J202" s="5"/>
      <c r="K202" s="292"/>
      <c r="L202" s="269"/>
      <c r="M202" s="5"/>
      <c r="N202" s="6" t="str">
        <f t="shared" ca="1" si="5"/>
        <v xml:space="preserve"> </v>
      </c>
    </row>
    <row r="203" spans="1:14" ht="15.75" customHeight="1" x14ac:dyDescent="0.3">
      <c r="A203" s="2">
        <f t="shared" si="4"/>
        <v>186</v>
      </c>
      <c r="B203" s="281"/>
      <c r="C203" s="269"/>
      <c r="D203" s="281"/>
      <c r="E203" s="269"/>
      <c r="F203" s="281"/>
      <c r="G203" s="269"/>
      <c r="H203" s="281"/>
      <c r="I203" s="269"/>
      <c r="J203" s="5"/>
      <c r="K203" s="292"/>
      <c r="L203" s="269"/>
      <c r="M203" s="5"/>
      <c r="N203" s="6" t="str">
        <f t="shared" ca="1" si="5"/>
        <v xml:space="preserve"> </v>
      </c>
    </row>
    <row r="204" spans="1:14" ht="15.75" customHeight="1" x14ac:dyDescent="0.3">
      <c r="A204" s="2">
        <f t="shared" si="4"/>
        <v>187</v>
      </c>
      <c r="B204" s="281"/>
      <c r="C204" s="269"/>
      <c r="D204" s="281"/>
      <c r="E204" s="269"/>
      <c r="F204" s="281"/>
      <c r="G204" s="269"/>
      <c r="H204" s="281"/>
      <c r="I204" s="269"/>
      <c r="J204" s="5"/>
      <c r="K204" s="292"/>
      <c r="L204" s="269"/>
      <c r="M204" s="5"/>
      <c r="N204" s="6" t="str">
        <f t="shared" ca="1" si="5"/>
        <v xml:space="preserve"> </v>
      </c>
    </row>
    <row r="205" spans="1:14" ht="15.75" customHeight="1" x14ac:dyDescent="0.3">
      <c r="A205" s="2">
        <f t="shared" si="4"/>
        <v>188</v>
      </c>
      <c r="B205" s="281"/>
      <c r="C205" s="269"/>
      <c r="D205" s="281"/>
      <c r="E205" s="269"/>
      <c r="F205" s="281"/>
      <c r="G205" s="269"/>
      <c r="H205" s="281"/>
      <c r="I205" s="269"/>
      <c r="J205" s="5"/>
      <c r="K205" s="292"/>
      <c r="L205" s="269"/>
      <c r="M205" s="5"/>
      <c r="N205" s="6" t="str">
        <f t="shared" ca="1" si="5"/>
        <v xml:space="preserve"> </v>
      </c>
    </row>
    <row r="206" spans="1:14" ht="15.75" customHeight="1" x14ac:dyDescent="0.3">
      <c r="A206" s="2">
        <f t="shared" si="4"/>
        <v>189</v>
      </c>
      <c r="B206" s="281"/>
      <c r="C206" s="269"/>
      <c r="D206" s="281"/>
      <c r="E206" s="269"/>
      <c r="F206" s="281"/>
      <c r="G206" s="269"/>
      <c r="H206" s="281"/>
      <c r="I206" s="269"/>
      <c r="J206" s="5"/>
      <c r="K206" s="292"/>
      <c r="L206" s="269"/>
      <c r="M206" s="5"/>
      <c r="N206" s="6" t="str">
        <f t="shared" ca="1" si="5"/>
        <v xml:space="preserve"> </v>
      </c>
    </row>
    <row r="207" spans="1:14" ht="15.75" customHeight="1" x14ac:dyDescent="0.3">
      <c r="A207" s="2">
        <f t="shared" si="4"/>
        <v>190</v>
      </c>
      <c r="B207" s="281"/>
      <c r="C207" s="269"/>
      <c r="D207" s="281"/>
      <c r="E207" s="269"/>
      <c r="F207" s="281"/>
      <c r="G207" s="269"/>
      <c r="H207" s="281"/>
      <c r="I207" s="269"/>
      <c r="J207" s="5"/>
      <c r="K207" s="292"/>
      <c r="L207" s="269"/>
      <c r="M207" s="5"/>
      <c r="N207" s="6" t="str">
        <f t="shared" ca="1" si="5"/>
        <v xml:space="preserve"> </v>
      </c>
    </row>
    <row r="208" spans="1:14" ht="15.75" customHeight="1" x14ac:dyDescent="0.3">
      <c r="A208" s="2">
        <f t="shared" si="4"/>
        <v>191</v>
      </c>
      <c r="B208" s="281"/>
      <c r="C208" s="269"/>
      <c r="D208" s="281"/>
      <c r="E208" s="269"/>
      <c r="F208" s="281"/>
      <c r="G208" s="269"/>
      <c r="H208" s="281"/>
      <c r="I208" s="269"/>
      <c r="J208" s="5"/>
      <c r="K208" s="292"/>
      <c r="L208" s="269"/>
      <c r="M208" s="5"/>
      <c r="N208" s="6" t="str">
        <f t="shared" ca="1" si="5"/>
        <v xml:space="preserve"> </v>
      </c>
    </row>
    <row r="209" spans="1:14" ht="15.75" customHeight="1" x14ac:dyDescent="0.3">
      <c r="A209" s="2">
        <f t="shared" si="4"/>
        <v>192</v>
      </c>
      <c r="B209" s="281"/>
      <c r="C209" s="269"/>
      <c r="D209" s="281"/>
      <c r="E209" s="269"/>
      <c r="F209" s="281"/>
      <c r="G209" s="269"/>
      <c r="H209" s="281"/>
      <c r="I209" s="269"/>
      <c r="J209" s="5"/>
      <c r="K209" s="292"/>
      <c r="L209" s="269"/>
      <c r="M209" s="5"/>
      <c r="N209" s="6" t="str">
        <f t="shared" ca="1" si="5"/>
        <v xml:space="preserve"> </v>
      </c>
    </row>
    <row r="210" spans="1:14" ht="15.75" customHeight="1" x14ac:dyDescent="0.3">
      <c r="A210" s="2">
        <f t="shared" ref="A210:A273" si="6">ROW()-17</f>
        <v>193</v>
      </c>
      <c r="B210" s="281"/>
      <c r="C210" s="269"/>
      <c r="D210" s="281"/>
      <c r="E210" s="269"/>
      <c r="F210" s="281"/>
      <c r="G210" s="269"/>
      <c r="H210" s="281"/>
      <c r="I210" s="269"/>
      <c r="J210" s="5"/>
      <c r="K210" s="292"/>
      <c r="L210" s="269"/>
      <c r="M210" s="5"/>
      <c r="N210" s="6" t="str">
        <f t="shared" ref="N210:N273" ca="1" si="7">IF(M210&lt;TODAY()-720," ",DATE(YEAR(M210)+1,MONTH(M210),DAY(M210)))</f>
        <v xml:space="preserve"> </v>
      </c>
    </row>
    <row r="211" spans="1:14" ht="15.75" customHeight="1" x14ac:dyDescent="0.3">
      <c r="A211" s="2">
        <f t="shared" si="6"/>
        <v>194</v>
      </c>
      <c r="B211" s="281"/>
      <c r="C211" s="269"/>
      <c r="D211" s="281"/>
      <c r="E211" s="269"/>
      <c r="F211" s="281"/>
      <c r="G211" s="269"/>
      <c r="H211" s="281"/>
      <c r="I211" s="269"/>
      <c r="J211" s="5"/>
      <c r="K211" s="292"/>
      <c r="L211" s="269"/>
      <c r="M211" s="5"/>
      <c r="N211" s="6" t="str">
        <f t="shared" ca="1" si="7"/>
        <v xml:space="preserve"> </v>
      </c>
    </row>
    <row r="212" spans="1:14" ht="15.75" customHeight="1" x14ac:dyDescent="0.3">
      <c r="A212" s="2">
        <f t="shared" si="6"/>
        <v>195</v>
      </c>
      <c r="B212" s="281"/>
      <c r="C212" s="269"/>
      <c r="D212" s="281"/>
      <c r="E212" s="269"/>
      <c r="F212" s="281"/>
      <c r="G212" s="269"/>
      <c r="H212" s="281"/>
      <c r="I212" s="269"/>
      <c r="J212" s="5"/>
      <c r="K212" s="292"/>
      <c r="L212" s="269"/>
      <c r="M212" s="5"/>
      <c r="N212" s="6" t="str">
        <f t="shared" ca="1" si="7"/>
        <v xml:space="preserve"> </v>
      </c>
    </row>
    <row r="213" spans="1:14" ht="15.75" customHeight="1" x14ac:dyDescent="0.3">
      <c r="A213" s="2">
        <f t="shared" si="6"/>
        <v>196</v>
      </c>
      <c r="B213" s="281"/>
      <c r="C213" s="269"/>
      <c r="D213" s="281"/>
      <c r="E213" s="269"/>
      <c r="F213" s="281"/>
      <c r="G213" s="269"/>
      <c r="H213" s="281"/>
      <c r="I213" s="269"/>
      <c r="J213" s="5"/>
      <c r="K213" s="292"/>
      <c r="L213" s="269"/>
      <c r="M213" s="5"/>
      <c r="N213" s="6" t="str">
        <f t="shared" ca="1" si="7"/>
        <v xml:space="preserve"> </v>
      </c>
    </row>
    <row r="214" spans="1:14" ht="15.75" customHeight="1" x14ac:dyDescent="0.3">
      <c r="A214" s="2">
        <f t="shared" si="6"/>
        <v>197</v>
      </c>
      <c r="B214" s="281"/>
      <c r="C214" s="269"/>
      <c r="D214" s="281"/>
      <c r="E214" s="269"/>
      <c r="F214" s="281"/>
      <c r="G214" s="269"/>
      <c r="H214" s="281"/>
      <c r="I214" s="269"/>
      <c r="J214" s="5"/>
      <c r="K214" s="292"/>
      <c r="L214" s="269"/>
      <c r="M214" s="5"/>
      <c r="N214" s="6" t="str">
        <f t="shared" ca="1" si="7"/>
        <v xml:space="preserve"> </v>
      </c>
    </row>
    <row r="215" spans="1:14" ht="15.75" customHeight="1" x14ac:dyDescent="0.3">
      <c r="A215" s="2">
        <f t="shared" si="6"/>
        <v>198</v>
      </c>
      <c r="B215" s="281"/>
      <c r="C215" s="269"/>
      <c r="D215" s="281"/>
      <c r="E215" s="269"/>
      <c r="F215" s="281"/>
      <c r="G215" s="269"/>
      <c r="H215" s="281"/>
      <c r="I215" s="269"/>
      <c r="J215" s="5"/>
      <c r="K215" s="292"/>
      <c r="L215" s="269"/>
      <c r="M215" s="5"/>
      <c r="N215" s="6" t="str">
        <f t="shared" ca="1" si="7"/>
        <v xml:space="preserve"> </v>
      </c>
    </row>
    <row r="216" spans="1:14" ht="15.75" customHeight="1" x14ac:dyDescent="0.3">
      <c r="A216" s="2">
        <f t="shared" si="6"/>
        <v>199</v>
      </c>
      <c r="B216" s="281"/>
      <c r="C216" s="269"/>
      <c r="D216" s="281"/>
      <c r="E216" s="269"/>
      <c r="F216" s="281"/>
      <c r="G216" s="269"/>
      <c r="H216" s="281"/>
      <c r="I216" s="269"/>
      <c r="J216" s="5"/>
      <c r="K216" s="292"/>
      <c r="L216" s="269"/>
      <c r="M216" s="5"/>
      <c r="N216" s="6" t="str">
        <f t="shared" ca="1" si="7"/>
        <v xml:space="preserve"> </v>
      </c>
    </row>
    <row r="217" spans="1:14" ht="15.75" customHeight="1" x14ac:dyDescent="0.3">
      <c r="A217" s="2">
        <f t="shared" si="6"/>
        <v>200</v>
      </c>
      <c r="B217" s="281"/>
      <c r="C217" s="269"/>
      <c r="D217" s="281"/>
      <c r="E217" s="269"/>
      <c r="F217" s="281"/>
      <c r="G217" s="269"/>
      <c r="H217" s="281"/>
      <c r="I217" s="269"/>
      <c r="J217" s="5"/>
      <c r="K217" s="292"/>
      <c r="L217" s="269"/>
      <c r="M217" s="5"/>
      <c r="N217" s="6" t="str">
        <f t="shared" ca="1" si="7"/>
        <v xml:space="preserve"> </v>
      </c>
    </row>
    <row r="218" spans="1:14" ht="15.75" customHeight="1" x14ac:dyDescent="0.3">
      <c r="A218" s="2">
        <f t="shared" si="6"/>
        <v>201</v>
      </c>
      <c r="B218" s="281"/>
      <c r="C218" s="269"/>
      <c r="D218" s="281"/>
      <c r="E218" s="269"/>
      <c r="F218" s="281"/>
      <c r="G218" s="269"/>
      <c r="H218" s="281"/>
      <c r="I218" s="269"/>
      <c r="J218" s="5"/>
      <c r="K218" s="292"/>
      <c r="L218" s="269"/>
      <c r="M218" s="5"/>
      <c r="N218" s="6" t="str">
        <f t="shared" ca="1" si="7"/>
        <v xml:space="preserve"> </v>
      </c>
    </row>
    <row r="219" spans="1:14" ht="15.75" customHeight="1" x14ac:dyDescent="0.3">
      <c r="A219" s="2">
        <f t="shared" si="6"/>
        <v>202</v>
      </c>
      <c r="B219" s="281"/>
      <c r="C219" s="269"/>
      <c r="D219" s="281"/>
      <c r="E219" s="269"/>
      <c r="F219" s="281"/>
      <c r="G219" s="269"/>
      <c r="H219" s="281"/>
      <c r="I219" s="269"/>
      <c r="J219" s="5"/>
      <c r="K219" s="292"/>
      <c r="L219" s="269"/>
      <c r="M219" s="5"/>
      <c r="N219" s="6" t="str">
        <f t="shared" ca="1" si="7"/>
        <v xml:space="preserve"> </v>
      </c>
    </row>
    <row r="220" spans="1:14" ht="15.75" customHeight="1" x14ac:dyDescent="0.3">
      <c r="A220" s="2">
        <f t="shared" si="6"/>
        <v>203</v>
      </c>
      <c r="B220" s="281"/>
      <c r="C220" s="269"/>
      <c r="D220" s="281"/>
      <c r="E220" s="269"/>
      <c r="F220" s="281"/>
      <c r="G220" s="269"/>
      <c r="H220" s="281"/>
      <c r="I220" s="269"/>
      <c r="J220" s="5"/>
      <c r="K220" s="292"/>
      <c r="L220" s="269"/>
      <c r="M220" s="5"/>
      <c r="N220" s="6" t="str">
        <f t="shared" ca="1" si="7"/>
        <v xml:space="preserve"> </v>
      </c>
    </row>
    <row r="221" spans="1:14" ht="15.75" customHeight="1" x14ac:dyDescent="0.3">
      <c r="A221" s="2">
        <f t="shared" si="6"/>
        <v>204</v>
      </c>
      <c r="B221" s="281"/>
      <c r="C221" s="269"/>
      <c r="D221" s="281"/>
      <c r="E221" s="269"/>
      <c r="F221" s="281"/>
      <c r="G221" s="269"/>
      <c r="H221" s="281"/>
      <c r="I221" s="269"/>
      <c r="J221" s="5"/>
      <c r="K221" s="292"/>
      <c r="L221" s="269"/>
      <c r="M221" s="5"/>
      <c r="N221" s="6" t="str">
        <f t="shared" ca="1" si="7"/>
        <v xml:space="preserve"> </v>
      </c>
    </row>
    <row r="222" spans="1:14" ht="15.75" customHeight="1" x14ac:dyDescent="0.3">
      <c r="A222" s="2">
        <f t="shared" si="6"/>
        <v>205</v>
      </c>
      <c r="B222" s="281"/>
      <c r="C222" s="269"/>
      <c r="D222" s="281"/>
      <c r="E222" s="269"/>
      <c r="F222" s="281"/>
      <c r="G222" s="269"/>
      <c r="H222" s="281"/>
      <c r="I222" s="269"/>
      <c r="J222" s="5"/>
      <c r="K222" s="292"/>
      <c r="L222" s="269"/>
      <c r="M222" s="5"/>
      <c r="N222" s="6" t="str">
        <f t="shared" ca="1" si="7"/>
        <v xml:space="preserve"> </v>
      </c>
    </row>
    <row r="223" spans="1:14" ht="15.75" customHeight="1" x14ac:dyDescent="0.3">
      <c r="A223" s="2">
        <f t="shared" si="6"/>
        <v>206</v>
      </c>
      <c r="B223" s="281"/>
      <c r="C223" s="269"/>
      <c r="D223" s="281"/>
      <c r="E223" s="269"/>
      <c r="F223" s="281"/>
      <c r="G223" s="269"/>
      <c r="H223" s="281"/>
      <c r="I223" s="269"/>
      <c r="J223" s="5"/>
      <c r="K223" s="292"/>
      <c r="L223" s="269"/>
      <c r="M223" s="5"/>
      <c r="N223" s="6" t="str">
        <f t="shared" ca="1" si="7"/>
        <v xml:space="preserve"> </v>
      </c>
    </row>
    <row r="224" spans="1:14" ht="15.75" customHeight="1" x14ac:dyDescent="0.3">
      <c r="A224" s="2">
        <f t="shared" si="6"/>
        <v>207</v>
      </c>
      <c r="B224" s="281"/>
      <c r="C224" s="269"/>
      <c r="D224" s="281"/>
      <c r="E224" s="269"/>
      <c r="F224" s="281"/>
      <c r="G224" s="269"/>
      <c r="H224" s="281"/>
      <c r="I224" s="269"/>
      <c r="J224" s="5"/>
      <c r="K224" s="292"/>
      <c r="L224" s="269"/>
      <c r="M224" s="5"/>
      <c r="N224" s="6" t="str">
        <f t="shared" ca="1" si="7"/>
        <v xml:space="preserve"> </v>
      </c>
    </row>
    <row r="225" spans="1:14" ht="15.75" customHeight="1" x14ac:dyDescent="0.3">
      <c r="A225" s="2">
        <f t="shared" si="6"/>
        <v>208</v>
      </c>
      <c r="B225" s="281"/>
      <c r="C225" s="269"/>
      <c r="D225" s="281"/>
      <c r="E225" s="269"/>
      <c r="F225" s="281"/>
      <c r="G225" s="269"/>
      <c r="H225" s="281"/>
      <c r="I225" s="269"/>
      <c r="J225" s="5"/>
      <c r="K225" s="292"/>
      <c r="L225" s="269"/>
      <c r="M225" s="5"/>
      <c r="N225" s="6" t="str">
        <f t="shared" ca="1" si="7"/>
        <v xml:space="preserve"> </v>
      </c>
    </row>
    <row r="226" spans="1:14" ht="15.75" customHeight="1" x14ac:dyDescent="0.3">
      <c r="A226" s="2">
        <f t="shared" si="6"/>
        <v>209</v>
      </c>
      <c r="B226" s="281"/>
      <c r="C226" s="269"/>
      <c r="D226" s="281"/>
      <c r="E226" s="269"/>
      <c r="F226" s="281"/>
      <c r="G226" s="269"/>
      <c r="H226" s="281"/>
      <c r="I226" s="269"/>
      <c r="J226" s="5"/>
      <c r="K226" s="292"/>
      <c r="L226" s="269"/>
      <c r="M226" s="5"/>
      <c r="N226" s="6" t="str">
        <f t="shared" ca="1" si="7"/>
        <v xml:space="preserve"> </v>
      </c>
    </row>
    <row r="227" spans="1:14" ht="15.75" customHeight="1" x14ac:dyDescent="0.3">
      <c r="A227" s="2">
        <f t="shared" si="6"/>
        <v>210</v>
      </c>
      <c r="B227" s="281"/>
      <c r="C227" s="269"/>
      <c r="D227" s="281"/>
      <c r="E227" s="269"/>
      <c r="F227" s="281"/>
      <c r="G227" s="269"/>
      <c r="H227" s="281"/>
      <c r="I227" s="269"/>
      <c r="J227" s="5"/>
      <c r="K227" s="292"/>
      <c r="L227" s="269"/>
      <c r="M227" s="5"/>
      <c r="N227" s="6" t="str">
        <f t="shared" ca="1" si="7"/>
        <v xml:space="preserve"> </v>
      </c>
    </row>
    <row r="228" spans="1:14" ht="15.75" customHeight="1" x14ac:dyDescent="0.3">
      <c r="A228" s="2">
        <f t="shared" si="6"/>
        <v>211</v>
      </c>
      <c r="B228" s="281"/>
      <c r="C228" s="269"/>
      <c r="D228" s="281"/>
      <c r="E228" s="269"/>
      <c r="F228" s="281"/>
      <c r="G228" s="269"/>
      <c r="H228" s="281"/>
      <c r="I228" s="269"/>
      <c r="J228" s="5"/>
      <c r="K228" s="292"/>
      <c r="L228" s="269"/>
      <c r="M228" s="5"/>
      <c r="N228" s="6" t="str">
        <f t="shared" ca="1" si="7"/>
        <v xml:space="preserve"> </v>
      </c>
    </row>
    <row r="229" spans="1:14" ht="15.75" customHeight="1" x14ac:dyDescent="0.3">
      <c r="A229" s="2">
        <f t="shared" si="6"/>
        <v>212</v>
      </c>
      <c r="B229" s="281"/>
      <c r="C229" s="269"/>
      <c r="D229" s="281"/>
      <c r="E229" s="269"/>
      <c r="F229" s="281"/>
      <c r="G229" s="269"/>
      <c r="H229" s="281"/>
      <c r="I229" s="269"/>
      <c r="J229" s="5"/>
      <c r="K229" s="292"/>
      <c r="L229" s="269"/>
      <c r="M229" s="5"/>
      <c r="N229" s="6" t="str">
        <f t="shared" ca="1" si="7"/>
        <v xml:space="preserve"> </v>
      </c>
    </row>
    <row r="230" spans="1:14" ht="15.75" customHeight="1" x14ac:dyDescent="0.3">
      <c r="A230" s="2">
        <f t="shared" si="6"/>
        <v>213</v>
      </c>
      <c r="B230" s="281"/>
      <c r="C230" s="269"/>
      <c r="D230" s="281"/>
      <c r="E230" s="269"/>
      <c r="F230" s="281"/>
      <c r="G230" s="269"/>
      <c r="H230" s="281"/>
      <c r="I230" s="269"/>
      <c r="J230" s="5"/>
      <c r="K230" s="292"/>
      <c r="L230" s="269"/>
      <c r="M230" s="5"/>
      <c r="N230" s="6" t="str">
        <f t="shared" ca="1" si="7"/>
        <v xml:space="preserve"> </v>
      </c>
    </row>
    <row r="231" spans="1:14" ht="15.75" customHeight="1" x14ac:dyDescent="0.3">
      <c r="A231" s="2">
        <f t="shared" si="6"/>
        <v>214</v>
      </c>
      <c r="B231" s="281"/>
      <c r="C231" s="269"/>
      <c r="D231" s="281"/>
      <c r="E231" s="269"/>
      <c r="F231" s="281"/>
      <c r="G231" s="269"/>
      <c r="H231" s="281"/>
      <c r="I231" s="269"/>
      <c r="J231" s="5"/>
      <c r="K231" s="292"/>
      <c r="L231" s="269"/>
      <c r="M231" s="5"/>
      <c r="N231" s="6" t="str">
        <f t="shared" ca="1" si="7"/>
        <v xml:space="preserve"> </v>
      </c>
    </row>
    <row r="232" spans="1:14" ht="15.75" customHeight="1" x14ac:dyDescent="0.3">
      <c r="A232" s="2">
        <f t="shared" si="6"/>
        <v>215</v>
      </c>
      <c r="B232" s="281"/>
      <c r="C232" s="269"/>
      <c r="D232" s="281"/>
      <c r="E232" s="269"/>
      <c r="F232" s="281"/>
      <c r="G232" s="269"/>
      <c r="H232" s="281"/>
      <c r="I232" s="269"/>
      <c r="J232" s="5"/>
      <c r="K232" s="292"/>
      <c r="L232" s="269"/>
      <c r="M232" s="5"/>
      <c r="N232" s="6" t="str">
        <f t="shared" ca="1" si="7"/>
        <v xml:space="preserve"> </v>
      </c>
    </row>
    <row r="233" spans="1:14" ht="15.75" customHeight="1" x14ac:dyDescent="0.3">
      <c r="A233" s="2">
        <f t="shared" si="6"/>
        <v>216</v>
      </c>
      <c r="B233" s="281"/>
      <c r="C233" s="269"/>
      <c r="D233" s="281"/>
      <c r="E233" s="269"/>
      <c r="F233" s="281"/>
      <c r="G233" s="269"/>
      <c r="H233" s="281"/>
      <c r="I233" s="269"/>
      <c r="J233" s="5"/>
      <c r="K233" s="292"/>
      <c r="L233" s="269"/>
      <c r="M233" s="5"/>
      <c r="N233" s="6" t="str">
        <f t="shared" ca="1" si="7"/>
        <v xml:space="preserve"> </v>
      </c>
    </row>
    <row r="234" spans="1:14" ht="15.75" customHeight="1" x14ac:dyDescent="0.3">
      <c r="A234" s="2">
        <f t="shared" si="6"/>
        <v>217</v>
      </c>
      <c r="B234" s="281"/>
      <c r="C234" s="269"/>
      <c r="D234" s="281"/>
      <c r="E234" s="269"/>
      <c r="F234" s="281"/>
      <c r="G234" s="269"/>
      <c r="H234" s="281"/>
      <c r="I234" s="269"/>
      <c r="J234" s="5"/>
      <c r="K234" s="292"/>
      <c r="L234" s="269"/>
      <c r="M234" s="5"/>
      <c r="N234" s="6" t="str">
        <f t="shared" ca="1" si="7"/>
        <v xml:space="preserve"> </v>
      </c>
    </row>
    <row r="235" spans="1:14" ht="15.75" customHeight="1" x14ac:dyDescent="0.3">
      <c r="A235" s="2">
        <f t="shared" si="6"/>
        <v>218</v>
      </c>
      <c r="B235" s="281"/>
      <c r="C235" s="269"/>
      <c r="D235" s="281"/>
      <c r="E235" s="269"/>
      <c r="F235" s="281"/>
      <c r="G235" s="269"/>
      <c r="H235" s="281"/>
      <c r="I235" s="269"/>
      <c r="J235" s="5"/>
      <c r="K235" s="292"/>
      <c r="L235" s="269"/>
      <c r="M235" s="5"/>
      <c r="N235" s="6" t="str">
        <f t="shared" ca="1" si="7"/>
        <v xml:space="preserve"> </v>
      </c>
    </row>
    <row r="236" spans="1:14" ht="15.75" customHeight="1" x14ac:dyDescent="0.3">
      <c r="A236" s="2">
        <f t="shared" si="6"/>
        <v>219</v>
      </c>
      <c r="B236" s="281"/>
      <c r="C236" s="269"/>
      <c r="D236" s="281"/>
      <c r="E236" s="269"/>
      <c r="F236" s="281"/>
      <c r="G236" s="269"/>
      <c r="H236" s="281"/>
      <c r="I236" s="269"/>
      <c r="J236" s="5"/>
      <c r="K236" s="292"/>
      <c r="L236" s="269"/>
      <c r="M236" s="5"/>
      <c r="N236" s="6" t="str">
        <f t="shared" ca="1" si="7"/>
        <v xml:space="preserve"> </v>
      </c>
    </row>
    <row r="237" spans="1:14" ht="15.75" customHeight="1" x14ac:dyDescent="0.3">
      <c r="A237" s="2">
        <f t="shared" si="6"/>
        <v>220</v>
      </c>
      <c r="B237" s="281"/>
      <c r="C237" s="269"/>
      <c r="D237" s="281"/>
      <c r="E237" s="269"/>
      <c r="F237" s="281"/>
      <c r="G237" s="269"/>
      <c r="H237" s="281"/>
      <c r="I237" s="269"/>
      <c r="J237" s="5"/>
      <c r="K237" s="292"/>
      <c r="L237" s="269"/>
      <c r="M237" s="5"/>
      <c r="N237" s="6" t="str">
        <f t="shared" ca="1" si="7"/>
        <v xml:space="preserve"> </v>
      </c>
    </row>
    <row r="238" spans="1:14" ht="15.75" customHeight="1" x14ac:dyDescent="0.3">
      <c r="A238" s="2">
        <f t="shared" si="6"/>
        <v>221</v>
      </c>
      <c r="B238" s="281"/>
      <c r="C238" s="269"/>
      <c r="D238" s="281"/>
      <c r="E238" s="269"/>
      <c r="F238" s="281"/>
      <c r="G238" s="269"/>
      <c r="H238" s="281"/>
      <c r="I238" s="269"/>
      <c r="J238" s="5"/>
      <c r="K238" s="292"/>
      <c r="L238" s="269"/>
      <c r="M238" s="5"/>
      <c r="N238" s="6" t="str">
        <f t="shared" ca="1" si="7"/>
        <v xml:space="preserve"> </v>
      </c>
    </row>
    <row r="239" spans="1:14" ht="15.75" customHeight="1" x14ac:dyDescent="0.3">
      <c r="A239" s="2">
        <f t="shared" si="6"/>
        <v>222</v>
      </c>
      <c r="B239" s="281"/>
      <c r="C239" s="269"/>
      <c r="D239" s="281"/>
      <c r="E239" s="269"/>
      <c r="F239" s="281"/>
      <c r="G239" s="269"/>
      <c r="H239" s="281"/>
      <c r="I239" s="269"/>
      <c r="J239" s="5"/>
      <c r="K239" s="292"/>
      <c r="L239" s="269"/>
      <c r="M239" s="5"/>
      <c r="N239" s="6" t="str">
        <f t="shared" ca="1" si="7"/>
        <v xml:space="preserve"> </v>
      </c>
    </row>
    <row r="240" spans="1:14" ht="15.75" customHeight="1" x14ac:dyDescent="0.3">
      <c r="A240" s="2">
        <f t="shared" si="6"/>
        <v>223</v>
      </c>
      <c r="B240" s="281"/>
      <c r="C240" s="269"/>
      <c r="D240" s="281"/>
      <c r="E240" s="269"/>
      <c r="F240" s="281"/>
      <c r="G240" s="269"/>
      <c r="H240" s="281"/>
      <c r="I240" s="269"/>
      <c r="J240" s="5"/>
      <c r="K240" s="292"/>
      <c r="L240" s="269"/>
      <c r="M240" s="5"/>
      <c r="N240" s="6" t="str">
        <f t="shared" ca="1" si="7"/>
        <v xml:space="preserve"> </v>
      </c>
    </row>
    <row r="241" spans="1:14" ht="15.75" customHeight="1" x14ac:dyDescent="0.3">
      <c r="A241" s="2">
        <f t="shared" si="6"/>
        <v>224</v>
      </c>
      <c r="B241" s="281"/>
      <c r="C241" s="269"/>
      <c r="D241" s="281"/>
      <c r="E241" s="269"/>
      <c r="F241" s="281"/>
      <c r="G241" s="269"/>
      <c r="H241" s="281"/>
      <c r="I241" s="269"/>
      <c r="J241" s="5"/>
      <c r="K241" s="292"/>
      <c r="L241" s="269"/>
      <c r="M241" s="5"/>
      <c r="N241" s="6" t="str">
        <f t="shared" ca="1" si="7"/>
        <v xml:space="preserve"> </v>
      </c>
    </row>
    <row r="242" spans="1:14" ht="15.75" customHeight="1" x14ac:dyDescent="0.3">
      <c r="A242" s="2">
        <f t="shared" si="6"/>
        <v>225</v>
      </c>
      <c r="B242" s="281"/>
      <c r="C242" s="269"/>
      <c r="D242" s="281"/>
      <c r="E242" s="269"/>
      <c r="F242" s="281"/>
      <c r="G242" s="269"/>
      <c r="H242" s="281"/>
      <c r="I242" s="269"/>
      <c r="J242" s="5"/>
      <c r="K242" s="292"/>
      <c r="L242" s="269"/>
      <c r="M242" s="5"/>
      <c r="N242" s="6" t="str">
        <f t="shared" ca="1" si="7"/>
        <v xml:space="preserve"> </v>
      </c>
    </row>
    <row r="243" spans="1:14" ht="15.75" customHeight="1" x14ac:dyDescent="0.3">
      <c r="A243" s="2">
        <f t="shared" si="6"/>
        <v>226</v>
      </c>
      <c r="B243" s="281"/>
      <c r="C243" s="269"/>
      <c r="D243" s="281"/>
      <c r="E243" s="269"/>
      <c r="F243" s="281"/>
      <c r="G243" s="269"/>
      <c r="H243" s="281"/>
      <c r="I243" s="269"/>
      <c r="J243" s="5"/>
      <c r="K243" s="292"/>
      <c r="L243" s="269"/>
      <c r="M243" s="5"/>
      <c r="N243" s="6" t="str">
        <f t="shared" ca="1" si="7"/>
        <v xml:space="preserve"> </v>
      </c>
    </row>
    <row r="244" spans="1:14" ht="15.75" customHeight="1" x14ac:dyDescent="0.3">
      <c r="A244" s="2">
        <f t="shared" si="6"/>
        <v>227</v>
      </c>
      <c r="B244" s="281"/>
      <c r="C244" s="269"/>
      <c r="D244" s="281"/>
      <c r="E244" s="269"/>
      <c r="F244" s="281"/>
      <c r="G244" s="269"/>
      <c r="H244" s="281"/>
      <c r="I244" s="269"/>
      <c r="J244" s="5"/>
      <c r="K244" s="292"/>
      <c r="L244" s="269"/>
      <c r="M244" s="5"/>
      <c r="N244" s="6" t="str">
        <f t="shared" ca="1" si="7"/>
        <v xml:space="preserve"> </v>
      </c>
    </row>
    <row r="245" spans="1:14" ht="15.75" customHeight="1" x14ac:dyDescent="0.3">
      <c r="A245" s="2">
        <f t="shared" si="6"/>
        <v>228</v>
      </c>
      <c r="B245" s="281"/>
      <c r="C245" s="269"/>
      <c r="D245" s="281"/>
      <c r="E245" s="269"/>
      <c r="F245" s="281"/>
      <c r="G245" s="269"/>
      <c r="H245" s="281"/>
      <c r="I245" s="269"/>
      <c r="J245" s="5"/>
      <c r="K245" s="292"/>
      <c r="L245" s="269"/>
      <c r="M245" s="5"/>
      <c r="N245" s="6" t="str">
        <f t="shared" ca="1" si="7"/>
        <v xml:space="preserve"> </v>
      </c>
    </row>
    <row r="246" spans="1:14" ht="15.75" customHeight="1" x14ac:dyDescent="0.3">
      <c r="A246" s="2">
        <f t="shared" si="6"/>
        <v>229</v>
      </c>
      <c r="B246" s="281"/>
      <c r="C246" s="269"/>
      <c r="D246" s="281"/>
      <c r="E246" s="269"/>
      <c r="F246" s="281"/>
      <c r="G246" s="269"/>
      <c r="H246" s="281"/>
      <c r="I246" s="269"/>
      <c r="J246" s="5"/>
      <c r="K246" s="292"/>
      <c r="L246" s="269"/>
      <c r="M246" s="5"/>
      <c r="N246" s="6" t="str">
        <f t="shared" ca="1" si="7"/>
        <v xml:space="preserve"> </v>
      </c>
    </row>
    <row r="247" spans="1:14" ht="15.75" customHeight="1" x14ac:dyDescent="0.3">
      <c r="A247" s="2">
        <f t="shared" si="6"/>
        <v>230</v>
      </c>
      <c r="B247" s="281"/>
      <c r="C247" s="269"/>
      <c r="D247" s="281"/>
      <c r="E247" s="269"/>
      <c r="F247" s="281"/>
      <c r="G247" s="269"/>
      <c r="H247" s="281"/>
      <c r="I247" s="269"/>
      <c r="J247" s="5"/>
      <c r="K247" s="292"/>
      <c r="L247" s="269"/>
      <c r="M247" s="5"/>
      <c r="N247" s="6" t="str">
        <f t="shared" ca="1" si="7"/>
        <v xml:space="preserve"> </v>
      </c>
    </row>
    <row r="248" spans="1:14" ht="15.75" customHeight="1" x14ac:dyDescent="0.3">
      <c r="A248" s="2">
        <f t="shared" si="6"/>
        <v>231</v>
      </c>
      <c r="B248" s="281"/>
      <c r="C248" s="269"/>
      <c r="D248" s="281"/>
      <c r="E248" s="269"/>
      <c r="F248" s="281"/>
      <c r="G248" s="269"/>
      <c r="H248" s="281"/>
      <c r="I248" s="269"/>
      <c r="J248" s="5"/>
      <c r="K248" s="292"/>
      <c r="L248" s="269"/>
      <c r="M248" s="5"/>
      <c r="N248" s="6" t="str">
        <f t="shared" ca="1" si="7"/>
        <v xml:space="preserve"> </v>
      </c>
    </row>
    <row r="249" spans="1:14" ht="15.75" customHeight="1" x14ac:dyDescent="0.3">
      <c r="A249" s="2">
        <f t="shared" si="6"/>
        <v>232</v>
      </c>
      <c r="B249" s="281"/>
      <c r="C249" s="269"/>
      <c r="D249" s="281"/>
      <c r="E249" s="269"/>
      <c r="F249" s="281"/>
      <c r="G249" s="269"/>
      <c r="H249" s="281"/>
      <c r="I249" s="269"/>
      <c r="J249" s="5"/>
      <c r="K249" s="292"/>
      <c r="L249" s="269"/>
      <c r="M249" s="5"/>
      <c r="N249" s="6" t="str">
        <f t="shared" ca="1" si="7"/>
        <v xml:space="preserve"> </v>
      </c>
    </row>
    <row r="250" spans="1:14" ht="15.75" customHeight="1" x14ac:dyDescent="0.3">
      <c r="A250" s="2">
        <f t="shared" si="6"/>
        <v>233</v>
      </c>
      <c r="B250" s="281"/>
      <c r="C250" s="269"/>
      <c r="D250" s="281"/>
      <c r="E250" s="269"/>
      <c r="F250" s="281"/>
      <c r="G250" s="269"/>
      <c r="H250" s="281"/>
      <c r="I250" s="269"/>
      <c r="J250" s="5"/>
      <c r="K250" s="292"/>
      <c r="L250" s="269"/>
      <c r="M250" s="5"/>
      <c r="N250" s="6" t="str">
        <f t="shared" ca="1" si="7"/>
        <v xml:space="preserve"> </v>
      </c>
    </row>
    <row r="251" spans="1:14" ht="15.75" customHeight="1" x14ac:dyDescent="0.3">
      <c r="A251" s="2">
        <f t="shared" si="6"/>
        <v>234</v>
      </c>
      <c r="B251" s="281"/>
      <c r="C251" s="269"/>
      <c r="D251" s="281"/>
      <c r="E251" s="269"/>
      <c r="F251" s="281"/>
      <c r="G251" s="269"/>
      <c r="H251" s="281"/>
      <c r="I251" s="269"/>
      <c r="J251" s="5"/>
      <c r="K251" s="292"/>
      <c r="L251" s="269"/>
      <c r="M251" s="5"/>
      <c r="N251" s="6" t="str">
        <f t="shared" ca="1" si="7"/>
        <v xml:space="preserve"> </v>
      </c>
    </row>
    <row r="252" spans="1:14" ht="15.75" customHeight="1" x14ac:dyDescent="0.3">
      <c r="A252" s="2">
        <f t="shared" si="6"/>
        <v>235</v>
      </c>
      <c r="B252" s="281"/>
      <c r="C252" s="269"/>
      <c r="D252" s="281"/>
      <c r="E252" s="269"/>
      <c r="F252" s="281"/>
      <c r="G252" s="269"/>
      <c r="H252" s="281"/>
      <c r="I252" s="269"/>
      <c r="J252" s="5"/>
      <c r="K252" s="292"/>
      <c r="L252" s="269"/>
      <c r="M252" s="5"/>
      <c r="N252" s="6" t="str">
        <f t="shared" ca="1" si="7"/>
        <v xml:space="preserve"> </v>
      </c>
    </row>
    <row r="253" spans="1:14" ht="15.75" customHeight="1" x14ac:dyDescent="0.3">
      <c r="A253" s="2">
        <f t="shared" si="6"/>
        <v>236</v>
      </c>
      <c r="B253" s="281"/>
      <c r="C253" s="269"/>
      <c r="D253" s="281"/>
      <c r="E253" s="269"/>
      <c r="F253" s="281"/>
      <c r="G253" s="269"/>
      <c r="H253" s="281"/>
      <c r="I253" s="269"/>
      <c r="J253" s="5"/>
      <c r="K253" s="292"/>
      <c r="L253" s="269"/>
      <c r="M253" s="5"/>
      <c r="N253" s="6" t="str">
        <f t="shared" ca="1" si="7"/>
        <v xml:space="preserve"> </v>
      </c>
    </row>
    <row r="254" spans="1:14" ht="15.75" customHeight="1" x14ac:dyDescent="0.3">
      <c r="A254" s="2">
        <f t="shared" si="6"/>
        <v>237</v>
      </c>
      <c r="B254" s="281"/>
      <c r="C254" s="269"/>
      <c r="D254" s="281"/>
      <c r="E254" s="269"/>
      <c r="F254" s="281"/>
      <c r="G254" s="269"/>
      <c r="H254" s="281"/>
      <c r="I254" s="269"/>
      <c r="J254" s="5"/>
      <c r="K254" s="292"/>
      <c r="L254" s="269"/>
      <c r="M254" s="5"/>
      <c r="N254" s="6" t="str">
        <f t="shared" ca="1" si="7"/>
        <v xml:space="preserve"> </v>
      </c>
    </row>
    <row r="255" spans="1:14" ht="15.75" customHeight="1" x14ac:dyDescent="0.3">
      <c r="A255" s="2">
        <f t="shared" si="6"/>
        <v>238</v>
      </c>
      <c r="B255" s="281"/>
      <c r="C255" s="269"/>
      <c r="D255" s="281"/>
      <c r="E255" s="269"/>
      <c r="F255" s="281"/>
      <c r="G255" s="269"/>
      <c r="H255" s="281"/>
      <c r="I255" s="269"/>
      <c r="J255" s="5"/>
      <c r="K255" s="292"/>
      <c r="L255" s="269"/>
      <c r="M255" s="5"/>
      <c r="N255" s="6" t="str">
        <f t="shared" ca="1" si="7"/>
        <v xml:space="preserve"> </v>
      </c>
    </row>
    <row r="256" spans="1:14" ht="15.75" customHeight="1" x14ac:dyDescent="0.3">
      <c r="A256" s="2">
        <f t="shared" si="6"/>
        <v>239</v>
      </c>
      <c r="B256" s="281"/>
      <c r="C256" s="269"/>
      <c r="D256" s="281"/>
      <c r="E256" s="269"/>
      <c r="F256" s="281"/>
      <c r="G256" s="269"/>
      <c r="H256" s="281"/>
      <c r="I256" s="269"/>
      <c r="J256" s="5"/>
      <c r="K256" s="292"/>
      <c r="L256" s="269"/>
      <c r="M256" s="5"/>
      <c r="N256" s="6" t="str">
        <f t="shared" ca="1" si="7"/>
        <v xml:space="preserve"> </v>
      </c>
    </row>
    <row r="257" spans="1:14" ht="15.75" customHeight="1" x14ac:dyDescent="0.3">
      <c r="A257" s="2">
        <f t="shared" si="6"/>
        <v>240</v>
      </c>
      <c r="B257" s="281"/>
      <c r="C257" s="269"/>
      <c r="D257" s="281"/>
      <c r="E257" s="269"/>
      <c r="F257" s="281"/>
      <c r="G257" s="269"/>
      <c r="H257" s="281"/>
      <c r="I257" s="269"/>
      <c r="J257" s="5"/>
      <c r="K257" s="292"/>
      <c r="L257" s="269"/>
      <c r="M257" s="5"/>
      <c r="N257" s="6" t="str">
        <f t="shared" ca="1" si="7"/>
        <v xml:space="preserve"> </v>
      </c>
    </row>
    <row r="258" spans="1:14" ht="15.75" customHeight="1" x14ac:dyDescent="0.3">
      <c r="A258" s="2">
        <f t="shared" si="6"/>
        <v>241</v>
      </c>
      <c r="B258" s="281"/>
      <c r="C258" s="269"/>
      <c r="D258" s="281"/>
      <c r="E258" s="269"/>
      <c r="F258" s="281"/>
      <c r="G258" s="269"/>
      <c r="H258" s="281"/>
      <c r="I258" s="269"/>
      <c r="J258" s="5"/>
      <c r="K258" s="292"/>
      <c r="L258" s="269"/>
      <c r="M258" s="5"/>
      <c r="N258" s="6" t="str">
        <f t="shared" ca="1" si="7"/>
        <v xml:space="preserve"> </v>
      </c>
    </row>
    <row r="259" spans="1:14" ht="15.75" customHeight="1" x14ac:dyDescent="0.3">
      <c r="A259" s="2">
        <f t="shared" si="6"/>
        <v>242</v>
      </c>
      <c r="B259" s="281"/>
      <c r="C259" s="269"/>
      <c r="D259" s="281"/>
      <c r="E259" s="269"/>
      <c r="F259" s="281"/>
      <c r="G259" s="269"/>
      <c r="H259" s="281"/>
      <c r="I259" s="269"/>
      <c r="J259" s="5"/>
      <c r="K259" s="292"/>
      <c r="L259" s="269"/>
      <c r="M259" s="5"/>
      <c r="N259" s="6" t="str">
        <f t="shared" ca="1" si="7"/>
        <v xml:space="preserve"> </v>
      </c>
    </row>
    <row r="260" spans="1:14" ht="15.75" customHeight="1" x14ac:dyDescent="0.3">
      <c r="A260" s="2">
        <f t="shared" si="6"/>
        <v>243</v>
      </c>
      <c r="B260" s="281"/>
      <c r="C260" s="269"/>
      <c r="D260" s="281"/>
      <c r="E260" s="269"/>
      <c r="F260" s="281"/>
      <c r="G260" s="269"/>
      <c r="H260" s="281"/>
      <c r="I260" s="269"/>
      <c r="J260" s="5"/>
      <c r="K260" s="292"/>
      <c r="L260" s="269"/>
      <c r="M260" s="5"/>
      <c r="N260" s="6" t="str">
        <f t="shared" ca="1" si="7"/>
        <v xml:space="preserve"> </v>
      </c>
    </row>
    <row r="261" spans="1:14" ht="15.75" customHeight="1" x14ac:dyDescent="0.3">
      <c r="A261" s="2">
        <f t="shared" si="6"/>
        <v>244</v>
      </c>
      <c r="B261" s="281"/>
      <c r="C261" s="269"/>
      <c r="D261" s="281"/>
      <c r="E261" s="269"/>
      <c r="F261" s="281"/>
      <c r="G261" s="269"/>
      <c r="H261" s="281"/>
      <c r="I261" s="269"/>
      <c r="J261" s="5"/>
      <c r="K261" s="292"/>
      <c r="L261" s="269"/>
      <c r="M261" s="5"/>
      <c r="N261" s="6" t="str">
        <f t="shared" ca="1" si="7"/>
        <v xml:space="preserve"> </v>
      </c>
    </row>
    <row r="262" spans="1:14" ht="15.75" customHeight="1" x14ac:dyDescent="0.3">
      <c r="A262" s="2">
        <f t="shared" si="6"/>
        <v>245</v>
      </c>
      <c r="B262" s="281"/>
      <c r="C262" s="269"/>
      <c r="D262" s="281"/>
      <c r="E262" s="269"/>
      <c r="F262" s="281"/>
      <c r="G262" s="269"/>
      <c r="H262" s="281"/>
      <c r="I262" s="269"/>
      <c r="J262" s="5"/>
      <c r="K262" s="292"/>
      <c r="L262" s="269"/>
      <c r="M262" s="5"/>
      <c r="N262" s="6" t="str">
        <f t="shared" ca="1" si="7"/>
        <v xml:space="preserve"> </v>
      </c>
    </row>
    <row r="263" spans="1:14" ht="15.75" customHeight="1" x14ac:dyDescent="0.3">
      <c r="A263" s="2">
        <f t="shared" si="6"/>
        <v>246</v>
      </c>
      <c r="B263" s="281"/>
      <c r="C263" s="269"/>
      <c r="D263" s="281"/>
      <c r="E263" s="269"/>
      <c r="F263" s="281"/>
      <c r="G263" s="269"/>
      <c r="H263" s="281"/>
      <c r="I263" s="269"/>
      <c r="J263" s="5"/>
      <c r="K263" s="292"/>
      <c r="L263" s="269"/>
      <c r="M263" s="5"/>
      <c r="N263" s="6" t="str">
        <f t="shared" ca="1" si="7"/>
        <v xml:space="preserve"> </v>
      </c>
    </row>
    <row r="264" spans="1:14" ht="15.75" customHeight="1" x14ac:dyDescent="0.3">
      <c r="A264" s="2">
        <f t="shared" si="6"/>
        <v>247</v>
      </c>
      <c r="B264" s="281"/>
      <c r="C264" s="269"/>
      <c r="D264" s="281"/>
      <c r="E264" s="269"/>
      <c r="F264" s="281"/>
      <c r="G264" s="269"/>
      <c r="H264" s="281"/>
      <c r="I264" s="269"/>
      <c r="J264" s="5"/>
      <c r="K264" s="292"/>
      <c r="L264" s="269"/>
      <c r="M264" s="5"/>
      <c r="N264" s="6" t="str">
        <f t="shared" ca="1" si="7"/>
        <v xml:space="preserve"> </v>
      </c>
    </row>
    <row r="265" spans="1:14" ht="15.75" customHeight="1" x14ac:dyDescent="0.3">
      <c r="A265" s="2">
        <f t="shared" si="6"/>
        <v>248</v>
      </c>
      <c r="B265" s="281"/>
      <c r="C265" s="269"/>
      <c r="D265" s="281"/>
      <c r="E265" s="269"/>
      <c r="F265" s="281"/>
      <c r="G265" s="269"/>
      <c r="H265" s="281"/>
      <c r="I265" s="269"/>
      <c r="J265" s="5"/>
      <c r="K265" s="292"/>
      <c r="L265" s="269"/>
      <c r="M265" s="5"/>
      <c r="N265" s="6" t="str">
        <f t="shared" ca="1" si="7"/>
        <v xml:space="preserve"> </v>
      </c>
    </row>
    <row r="266" spans="1:14" ht="15.75" customHeight="1" x14ac:dyDescent="0.3">
      <c r="A266" s="2">
        <f t="shared" si="6"/>
        <v>249</v>
      </c>
      <c r="B266" s="281"/>
      <c r="C266" s="269"/>
      <c r="D266" s="281"/>
      <c r="E266" s="269"/>
      <c r="F266" s="281"/>
      <c r="G266" s="269"/>
      <c r="H266" s="281"/>
      <c r="I266" s="269"/>
      <c r="J266" s="5"/>
      <c r="K266" s="292"/>
      <c r="L266" s="269"/>
      <c r="M266" s="5"/>
      <c r="N266" s="6" t="str">
        <f t="shared" ca="1" si="7"/>
        <v xml:space="preserve"> </v>
      </c>
    </row>
    <row r="267" spans="1:14" ht="15.75" customHeight="1" x14ac:dyDescent="0.3">
      <c r="A267" s="2">
        <f t="shared" si="6"/>
        <v>250</v>
      </c>
      <c r="B267" s="281"/>
      <c r="C267" s="269"/>
      <c r="D267" s="281"/>
      <c r="E267" s="269"/>
      <c r="F267" s="281"/>
      <c r="G267" s="269"/>
      <c r="H267" s="281"/>
      <c r="I267" s="269"/>
      <c r="J267" s="5"/>
      <c r="K267" s="292"/>
      <c r="L267" s="269"/>
      <c r="M267" s="5"/>
      <c r="N267" s="6" t="str">
        <f t="shared" ca="1" si="7"/>
        <v xml:space="preserve"> </v>
      </c>
    </row>
    <row r="268" spans="1:14" ht="15.75" customHeight="1" x14ac:dyDescent="0.3">
      <c r="A268" s="2">
        <f t="shared" si="6"/>
        <v>251</v>
      </c>
      <c r="B268" s="281"/>
      <c r="C268" s="269"/>
      <c r="D268" s="281"/>
      <c r="E268" s="269"/>
      <c r="F268" s="281"/>
      <c r="G268" s="269"/>
      <c r="H268" s="281"/>
      <c r="I268" s="269"/>
      <c r="J268" s="5"/>
      <c r="K268" s="292"/>
      <c r="L268" s="269"/>
      <c r="M268" s="5"/>
      <c r="N268" s="6" t="str">
        <f t="shared" ca="1" si="7"/>
        <v xml:space="preserve"> </v>
      </c>
    </row>
    <row r="269" spans="1:14" ht="15.75" customHeight="1" x14ac:dyDescent="0.3">
      <c r="A269" s="2">
        <f t="shared" si="6"/>
        <v>252</v>
      </c>
      <c r="B269" s="281"/>
      <c r="C269" s="269"/>
      <c r="D269" s="281"/>
      <c r="E269" s="269"/>
      <c r="F269" s="281"/>
      <c r="G269" s="269"/>
      <c r="H269" s="281"/>
      <c r="I269" s="269"/>
      <c r="J269" s="5"/>
      <c r="K269" s="292"/>
      <c r="L269" s="269"/>
      <c r="M269" s="5"/>
      <c r="N269" s="6" t="str">
        <f t="shared" ca="1" si="7"/>
        <v xml:space="preserve"> </v>
      </c>
    </row>
    <row r="270" spans="1:14" ht="15.75" customHeight="1" x14ac:dyDescent="0.3">
      <c r="A270" s="2">
        <f t="shared" si="6"/>
        <v>253</v>
      </c>
      <c r="B270" s="281"/>
      <c r="C270" s="269"/>
      <c r="D270" s="281"/>
      <c r="E270" s="269"/>
      <c r="F270" s="281"/>
      <c r="G270" s="269"/>
      <c r="H270" s="281"/>
      <c r="I270" s="269"/>
      <c r="J270" s="5"/>
      <c r="K270" s="292"/>
      <c r="L270" s="269"/>
      <c r="M270" s="5"/>
      <c r="N270" s="6" t="str">
        <f t="shared" ca="1" si="7"/>
        <v xml:space="preserve"> </v>
      </c>
    </row>
    <row r="271" spans="1:14" ht="15.75" customHeight="1" x14ac:dyDescent="0.3">
      <c r="A271" s="2">
        <f t="shared" si="6"/>
        <v>254</v>
      </c>
      <c r="B271" s="281"/>
      <c r="C271" s="269"/>
      <c r="D271" s="281"/>
      <c r="E271" s="269"/>
      <c r="F271" s="281"/>
      <c r="G271" s="269"/>
      <c r="H271" s="281"/>
      <c r="I271" s="269"/>
      <c r="J271" s="5"/>
      <c r="K271" s="292"/>
      <c r="L271" s="269"/>
      <c r="M271" s="5"/>
      <c r="N271" s="6" t="str">
        <f t="shared" ca="1" si="7"/>
        <v xml:space="preserve"> </v>
      </c>
    </row>
    <row r="272" spans="1:14" ht="15.75" customHeight="1" x14ac:dyDescent="0.3">
      <c r="A272" s="2">
        <f t="shared" si="6"/>
        <v>255</v>
      </c>
      <c r="B272" s="281"/>
      <c r="C272" s="269"/>
      <c r="D272" s="281"/>
      <c r="E272" s="269"/>
      <c r="F272" s="281"/>
      <c r="G272" s="269"/>
      <c r="H272" s="281"/>
      <c r="I272" s="269"/>
      <c r="J272" s="5"/>
      <c r="K272" s="292"/>
      <c r="L272" s="269"/>
      <c r="M272" s="5"/>
      <c r="N272" s="6" t="str">
        <f t="shared" ca="1" si="7"/>
        <v xml:space="preserve"> </v>
      </c>
    </row>
    <row r="273" spans="1:14" ht="15.75" customHeight="1" x14ac:dyDescent="0.3">
      <c r="A273" s="2">
        <f t="shared" si="6"/>
        <v>256</v>
      </c>
      <c r="B273" s="281"/>
      <c r="C273" s="269"/>
      <c r="D273" s="281"/>
      <c r="E273" s="269"/>
      <c r="F273" s="281"/>
      <c r="G273" s="269"/>
      <c r="H273" s="281"/>
      <c r="I273" s="269"/>
      <c r="J273" s="5"/>
      <c r="K273" s="292"/>
      <c r="L273" s="269"/>
      <c r="M273" s="5"/>
      <c r="N273" s="6" t="str">
        <f t="shared" ca="1" si="7"/>
        <v xml:space="preserve"> </v>
      </c>
    </row>
    <row r="274" spans="1:14" ht="15.75" customHeight="1" x14ac:dyDescent="0.3">
      <c r="A274" s="2">
        <f t="shared" ref="A274:A337" si="8">ROW()-17</f>
        <v>257</v>
      </c>
      <c r="B274" s="281"/>
      <c r="C274" s="269"/>
      <c r="D274" s="281"/>
      <c r="E274" s="269"/>
      <c r="F274" s="281"/>
      <c r="G274" s="269"/>
      <c r="H274" s="281"/>
      <c r="I274" s="269"/>
      <c r="J274" s="5"/>
      <c r="K274" s="292"/>
      <c r="L274" s="269"/>
      <c r="M274" s="5"/>
      <c r="N274" s="6" t="str">
        <f t="shared" ref="N274:N337" ca="1" si="9">IF(M274&lt;TODAY()-720," ",DATE(YEAR(M274)+1,MONTH(M274),DAY(M274)))</f>
        <v xml:space="preserve"> </v>
      </c>
    </row>
    <row r="275" spans="1:14" ht="15.75" customHeight="1" x14ac:dyDescent="0.3">
      <c r="A275" s="2">
        <f t="shared" si="8"/>
        <v>258</v>
      </c>
      <c r="B275" s="281"/>
      <c r="C275" s="269"/>
      <c r="D275" s="281"/>
      <c r="E275" s="269"/>
      <c r="F275" s="281"/>
      <c r="G275" s="269"/>
      <c r="H275" s="281"/>
      <c r="I275" s="269"/>
      <c r="J275" s="5"/>
      <c r="K275" s="292"/>
      <c r="L275" s="269"/>
      <c r="M275" s="5"/>
      <c r="N275" s="6" t="str">
        <f t="shared" ca="1" si="9"/>
        <v xml:space="preserve"> </v>
      </c>
    </row>
    <row r="276" spans="1:14" ht="15.75" customHeight="1" x14ac:dyDescent="0.3">
      <c r="A276" s="2">
        <f t="shared" si="8"/>
        <v>259</v>
      </c>
      <c r="B276" s="281"/>
      <c r="C276" s="269"/>
      <c r="D276" s="281"/>
      <c r="E276" s="269"/>
      <c r="F276" s="281"/>
      <c r="G276" s="269"/>
      <c r="H276" s="281"/>
      <c r="I276" s="269"/>
      <c r="J276" s="5"/>
      <c r="K276" s="292"/>
      <c r="L276" s="269"/>
      <c r="M276" s="5"/>
      <c r="N276" s="6" t="str">
        <f t="shared" ca="1" si="9"/>
        <v xml:space="preserve"> </v>
      </c>
    </row>
    <row r="277" spans="1:14" ht="15.75" customHeight="1" x14ac:dyDescent="0.3">
      <c r="A277" s="2">
        <f t="shared" si="8"/>
        <v>260</v>
      </c>
      <c r="B277" s="281"/>
      <c r="C277" s="269"/>
      <c r="D277" s="281"/>
      <c r="E277" s="269"/>
      <c r="F277" s="281"/>
      <c r="G277" s="269"/>
      <c r="H277" s="281"/>
      <c r="I277" s="269"/>
      <c r="J277" s="5"/>
      <c r="K277" s="292"/>
      <c r="L277" s="269"/>
      <c r="M277" s="5"/>
      <c r="N277" s="6" t="str">
        <f t="shared" ca="1" si="9"/>
        <v xml:space="preserve"> </v>
      </c>
    </row>
    <row r="278" spans="1:14" ht="15.75" customHeight="1" x14ac:dyDescent="0.3">
      <c r="A278" s="2">
        <f t="shared" si="8"/>
        <v>261</v>
      </c>
      <c r="B278" s="281"/>
      <c r="C278" s="269"/>
      <c r="D278" s="281"/>
      <c r="E278" s="269"/>
      <c r="F278" s="281"/>
      <c r="G278" s="269"/>
      <c r="H278" s="281"/>
      <c r="I278" s="269"/>
      <c r="J278" s="5"/>
      <c r="K278" s="292"/>
      <c r="L278" s="269"/>
      <c r="M278" s="5"/>
      <c r="N278" s="6" t="str">
        <f t="shared" ca="1" si="9"/>
        <v xml:space="preserve"> </v>
      </c>
    </row>
    <row r="279" spans="1:14" ht="15.75" customHeight="1" x14ac:dyDescent="0.3">
      <c r="A279" s="2">
        <f t="shared" si="8"/>
        <v>262</v>
      </c>
      <c r="B279" s="281"/>
      <c r="C279" s="269"/>
      <c r="D279" s="281"/>
      <c r="E279" s="269"/>
      <c r="F279" s="281"/>
      <c r="G279" s="269"/>
      <c r="H279" s="281"/>
      <c r="I279" s="269"/>
      <c r="J279" s="5"/>
      <c r="K279" s="292"/>
      <c r="L279" s="269"/>
      <c r="M279" s="5"/>
      <c r="N279" s="6" t="str">
        <f t="shared" ca="1" si="9"/>
        <v xml:space="preserve"> </v>
      </c>
    </row>
    <row r="280" spans="1:14" ht="15.75" customHeight="1" x14ac:dyDescent="0.3">
      <c r="A280" s="2">
        <f t="shared" si="8"/>
        <v>263</v>
      </c>
      <c r="B280" s="281"/>
      <c r="C280" s="269"/>
      <c r="D280" s="281"/>
      <c r="E280" s="269"/>
      <c r="F280" s="281"/>
      <c r="G280" s="269"/>
      <c r="H280" s="281"/>
      <c r="I280" s="269"/>
      <c r="J280" s="5"/>
      <c r="K280" s="292"/>
      <c r="L280" s="269"/>
      <c r="M280" s="5"/>
      <c r="N280" s="6" t="str">
        <f t="shared" ca="1" si="9"/>
        <v xml:space="preserve"> </v>
      </c>
    </row>
    <row r="281" spans="1:14" ht="15.75" customHeight="1" x14ac:dyDescent="0.3">
      <c r="A281" s="2">
        <f t="shared" si="8"/>
        <v>264</v>
      </c>
      <c r="B281" s="281"/>
      <c r="C281" s="269"/>
      <c r="D281" s="281"/>
      <c r="E281" s="269"/>
      <c r="F281" s="281"/>
      <c r="G281" s="269"/>
      <c r="H281" s="281"/>
      <c r="I281" s="269"/>
      <c r="J281" s="5"/>
      <c r="K281" s="292"/>
      <c r="L281" s="269"/>
      <c r="M281" s="5"/>
      <c r="N281" s="6" t="str">
        <f t="shared" ca="1" si="9"/>
        <v xml:space="preserve"> </v>
      </c>
    </row>
    <row r="282" spans="1:14" ht="15.75" customHeight="1" x14ac:dyDescent="0.3">
      <c r="A282" s="2">
        <f t="shared" si="8"/>
        <v>265</v>
      </c>
      <c r="B282" s="281"/>
      <c r="C282" s="269"/>
      <c r="D282" s="281"/>
      <c r="E282" s="269"/>
      <c r="F282" s="281"/>
      <c r="G282" s="269"/>
      <c r="H282" s="281"/>
      <c r="I282" s="269"/>
      <c r="J282" s="5"/>
      <c r="K282" s="292"/>
      <c r="L282" s="269"/>
      <c r="M282" s="5"/>
      <c r="N282" s="6" t="str">
        <f t="shared" ca="1" si="9"/>
        <v xml:space="preserve"> </v>
      </c>
    </row>
    <row r="283" spans="1:14" ht="15.75" customHeight="1" x14ac:dyDescent="0.3">
      <c r="A283" s="2">
        <f t="shared" si="8"/>
        <v>266</v>
      </c>
      <c r="B283" s="281"/>
      <c r="C283" s="269"/>
      <c r="D283" s="281"/>
      <c r="E283" s="269"/>
      <c r="F283" s="281"/>
      <c r="G283" s="269"/>
      <c r="H283" s="281"/>
      <c r="I283" s="269"/>
      <c r="J283" s="5"/>
      <c r="K283" s="292"/>
      <c r="L283" s="269"/>
      <c r="M283" s="5"/>
      <c r="N283" s="6" t="str">
        <f t="shared" ca="1" si="9"/>
        <v xml:space="preserve"> </v>
      </c>
    </row>
    <row r="284" spans="1:14" ht="15.75" customHeight="1" x14ac:dyDescent="0.3">
      <c r="A284" s="2">
        <f t="shared" si="8"/>
        <v>267</v>
      </c>
      <c r="B284" s="281"/>
      <c r="C284" s="269"/>
      <c r="D284" s="281"/>
      <c r="E284" s="269"/>
      <c r="F284" s="281"/>
      <c r="G284" s="269"/>
      <c r="H284" s="281"/>
      <c r="I284" s="269"/>
      <c r="J284" s="5"/>
      <c r="K284" s="292"/>
      <c r="L284" s="269"/>
      <c r="M284" s="5"/>
      <c r="N284" s="6" t="str">
        <f t="shared" ca="1" si="9"/>
        <v xml:space="preserve"> </v>
      </c>
    </row>
    <row r="285" spans="1:14" ht="15.75" customHeight="1" x14ac:dyDescent="0.3">
      <c r="A285" s="2">
        <f t="shared" si="8"/>
        <v>268</v>
      </c>
      <c r="B285" s="281"/>
      <c r="C285" s="269"/>
      <c r="D285" s="281"/>
      <c r="E285" s="269"/>
      <c r="F285" s="281"/>
      <c r="G285" s="269"/>
      <c r="H285" s="281"/>
      <c r="I285" s="269"/>
      <c r="J285" s="5"/>
      <c r="K285" s="292"/>
      <c r="L285" s="269"/>
      <c r="M285" s="5"/>
      <c r="N285" s="6" t="str">
        <f t="shared" ca="1" si="9"/>
        <v xml:space="preserve"> </v>
      </c>
    </row>
    <row r="286" spans="1:14" ht="15.75" customHeight="1" x14ac:dyDescent="0.3">
      <c r="A286" s="2">
        <f t="shared" si="8"/>
        <v>269</v>
      </c>
      <c r="B286" s="281"/>
      <c r="C286" s="269"/>
      <c r="D286" s="281"/>
      <c r="E286" s="269"/>
      <c r="F286" s="281"/>
      <c r="G286" s="269"/>
      <c r="H286" s="281"/>
      <c r="I286" s="269"/>
      <c r="J286" s="5"/>
      <c r="K286" s="292"/>
      <c r="L286" s="269"/>
      <c r="M286" s="5"/>
      <c r="N286" s="6" t="str">
        <f t="shared" ca="1" si="9"/>
        <v xml:space="preserve"> </v>
      </c>
    </row>
    <row r="287" spans="1:14" ht="15.75" customHeight="1" x14ac:dyDescent="0.3">
      <c r="A287" s="2">
        <f t="shared" si="8"/>
        <v>270</v>
      </c>
      <c r="B287" s="281"/>
      <c r="C287" s="269"/>
      <c r="D287" s="281"/>
      <c r="E287" s="269"/>
      <c r="F287" s="281"/>
      <c r="G287" s="269"/>
      <c r="H287" s="281"/>
      <c r="I287" s="269"/>
      <c r="J287" s="5"/>
      <c r="K287" s="292"/>
      <c r="L287" s="269"/>
      <c r="M287" s="5"/>
      <c r="N287" s="6" t="str">
        <f t="shared" ca="1" si="9"/>
        <v xml:space="preserve"> </v>
      </c>
    </row>
    <row r="288" spans="1:14" ht="15.75" customHeight="1" x14ac:dyDescent="0.3">
      <c r="A288" s="2">
        <f t="shared" si="8"/>
        <v>271</v>
      </c>
      <c r="B288" s="281"/>
      <c r="C288" s="269"/>
      <c r="D288" s="281"/>
      <c r="E288" s="269"/>
      <c r="F288" s="281"/>
      <c r="G288" s="269"/>
      <c r="H288" s="281"/>
      <c r="I288" s="269"/>
      <c r="J288" s="5"/>
      <c r="K288" s="292"/>
      <c r="L288" s="269"/>
      <c r="M288" s="5"/>
      <c r="N288" s="6" t="str">
        <f t="shared" ca="1" si="9"/>
        <v xml:space="preserve"> </v>
      </c>
    </row>
    <row r="289" spans="1:14" ht="15.75" customHeight="1" x14ac:dyDescent="0.3">
      <c r="A289" s="2">
        <f t="shared" si="8"/>
        <v>272</v>
      </c>
      <c r="B289" s="281"/>
      <c r="C289" s="269"/>
      <c r="D289" s="281"/>
      <c r="E289" s="269"/>
      <c r="F289" s="281"/>
      <c r="G289" s="269"/>
      <c r="H289" s="281"/>
      <c r="I289" s="269"/>
      <c r="J289" s="5"/>
      <c r="K289" s="292"/>
      <c r="L289" s="269"/>
      <c r="M289" s="5"/>
      <c r="N289" s="6" t="str">
        <f t="shared" ca="1" si="9"/>
        <v xml:space="preserve"> </v>
      </c>
    </row>
    <row r="290" spans="1:14" ht="15.75" customHeight="1" x14ac:dyDescent="0.3">
      <c r="A290" s="2">
        <f t="shared" si="8"/>
        <v>273</v>
      </c>
      <c r="B290" s="281"/>
      <c r="C290" s="269"/>
      <c r="D290" s="281"/>
      <c r="E290" s="269"/>
      <c r="F290" s="281"/>
      <c r="G290" s="269"/>
      <c r="H290" s="281"/>
      <c r="I290" s="269"/>
      <c r="J290" s="5"/>
      <c r="K290" s="292"/>
      <c r="L290" s="269"/>
      <c r="M290" s="5"/>
      <c r="N290" s="6" t="str">
        <f t="shared" ca="1" si="9"/>
        <v xml:space="preserve"> </v>
      </c>
    </row>
    <row r="291" spans="1:14" ht="15.75" customHeight="1" x14ac:dyDescent="0.3">
      <c r="A291" s="2">
        <f t="shared" si="8"/>
        <v>274</v>
      </c>
      <c r="B291" s="281"/>
      <c r="C291" s="269"/>
      <c r="D291" s="281"/>
      <c r="E291" s="269"/>
      <c r="F291" s="281"/>
      <c r="G291" s="269"/>
      <c r="H291" s="281"/>
      <c r="I291" s="269"/>
      <c r="J291" s="5"/>
      <c r="K291" s="292"/>
      <c r="L291" s="269"/>
      <c r="M291" s="5"/>
      <c r="N291" s="6" t="str">
        <f t="shared" ca="1" si="9"/>
        <v xml:space="preserve"> </v>
      </c>
    </row>
    <row r="292" spans="1:14" ht="15.75" customHeight="1" x14ac:dyDescent="0.3">
      <c r="A292" s="2">
        <f t="shared" si="8"/>
        <v>275</v>
      </c>
      <c r="B292" s="281"/>
      <c r="C292" s="269"/>
      <c r="D292" s="281"/>
      <c r="E292" s="269"/>
      <c r="F292" s="281"/>
      <c r="G292" s="269"/>
      <c r="H292" s="281"/>
      <c r="I292" s="269"/>
      <c r="J292" s="5"/>
      <c r="K292" s="292"/>
      <c r="L292" s="269"/>
      <c r="M292" s="5"/>
      <c r="N292" s="6" t="str">
        <f t="shared" ca="1" si="9"/>
        <v xml:space="preserve"> </v>
      </c>
    </row>
    <row r="293" spans="1:14" ht="15.75" customHeight="1" x14ac:dyDescent="0.3">
      <c r="A293" s="2">
        <f t="shared" si="8"/>
        <v>276</v>
      </c>
      <c r="B293" s="281"/>
      <c r="C293" s="269"/>
      <c r="D293" s="281"/>
      <c r="E293" s="269"/>
      <c r="F293" s="281"/>
      <c r="G293" s="269"/>
      <c r="H293" s="281"/>
      <c r="I293" s="269"/>
      <c r="J293" s="5"/>
      <c r="K293" s="292"/>
      <c r="L293" s="269"/>
      <c r="M293" s="5"/>
      <c r="N293" s="6" t="str">
        <f t="shared" ca="1" si="9"/>
        <v xml:space="preserve"> </v>
      </c>
    </row>
    <row r="294" spans="1:14" ht="15.75" customHeight="1" x14ac:dyDescent="0.3">
      <c r="A294" s="2">
        <f t="shared" si="8"/>
        <v>277</v>
      </c>
      <c r="B294" s="281"/>
      <c r="C294" s="269"/>
      <c r="D294" s="281"/>
      <c r="E294" s="269"/>
      <c r="F294" s="281"/>
      <c r="G294" s="269"/>
      <c r="H294" s="281"/>
      <c r="I294" s="269"/>
      <c r="J294" s="5"/>
      <c r="K294" s="292"/>
      <c r="L294" s="269"/>
      <c r="M294" s="5"/>
      <c r="N294" s="6" t="str">
        <f t="shared" ca="1" si="9"/>
        <v xml:space="preserve"> </v>
      </c>
    </row>
    <row r="295" spans="1:14" ht="15.75" customHeight="1" x14ac:dyDescent="0.3">
      <c r="A295" s="2">
        <f t="shared" si="8"/>
        <v>278</v>
      </c>
      <c r="B295" s="281"/>
      <c r="C295" s="269"/>
      <c r="D295" s="281"/>
      <c r="E295" s="269"/>
      <c r="F295" s="281"/>
      <c r="G295" s="269"/>
      <c r="H295" s="281"/>
      <c r="I295" s="269"/>
      <c r="J295" s="5"/>
      <c r="K295" s="292"/>
      <c r="L295" s="269"/>
      <c r="M295" s="5"/>
      <c r="N295" s="6" t="str">
        <f t="shared" ca="1" si="9"/>
        <v xml:space="preserve"> </v>
      </c>
    </row>
    <row r="296" spans="1:14" ht="15.75" customHeight="1" x14ac:dyDescent="0.3">
      <c r="A296" s="2">
        <f t="shared" si="8"/>
        <v>279</v>
      </c>
      <c r="B296" s="281"/>
      <c r="C296" s="269"/>
      <c r="D296" s="281"/>
      <c r="E296" s="269"/>
      <c r="F296" s="281"/>
      <c r="G296" s="269"/>
      <c r="H296" s="281"/>
      <c r="I296" s="269"/>
      <c r="J296" s="5"/>
      <c r="K296" s="292"/>
      <c r="L296" s="269"/>
      <c r="M296" s="5"/>
      <c r="N296" s="6" t="str">
        <f t="shared" ca="1" si="9"/>
        <v xml:space="preserve"> </v>
      </c>
    </row>
    <row r="297" spans="1:14" ht="15.75" customHeight="1" x14ac:dyDescent="0.3">
      <c r="A297" s="2">
        <f t="shared" si="8"/>
        <v>280</v>
      </c>
      <c r="B297" s="281"/>
      <c r="C297" s="269"/>
      <c r="D297" s="281"/>
      <c r="E297" s="269"/>
      <c r="F297" s="281"/>
      <c r="G297" s="269"/>
      <c r="H297" s="281"/>
      <c r="I297" s="269"/>
      <c r="J297" s="5"/>
      <c r="K297" s="292"/>
      <c r="L297" s="269"/>
      <c r="M297" s="5"/>
      <c r="N297" s="6" t="str">
        <f t="shared" ca="1" si="9"/>
        <v xml:space="preserve"> </v>
      </c>
    </row>
    <row r="298" spans="1:14" ht="15.75" customHeight="1" x14ac:dyDescent="0.3">
      <c r="A298" s="2">
        <f t="shared" si="8"/>
        <v>281</v>
      </c>
      <c r="B298" s="281"/>
      <c r="C298" s="269"/>
      <c r="D298" s="281"/>
      <c r="E298" s="269"/>
      <c r="F298" s="281"/>
      <c r="G298" s="269"/>
      <c r="H298" s="281"/>
      <c r="I298" s="269"/>
      <c r="J298" s="5"/>
      <c r="K298" s="292"/>
      <c r="L298" s="269"/>
      <c r="M298" s="5"/>
      <c r="N298" s="6" t="str">
        <f t="shared" ca="1" si="9"/>
        <v xml:space="preserve"> </v>
      </c>
    </row>
    <row r="299" spans="1:14" ht="15.75" customHeight="1" x14ac:dyDescent="0.3">
      <c r="A299" s="2">
        <f t="shared" si="8"/>
        <v>282</v>
      </c>
      <c r="B299" s="281"/>
      <c r="C299" s="269"/>
      <c r="D299" s="281"/>
      <c r="E299" s="269"/>
      <c r="F299" s="281"/>
      <c r="G299" s="269"/>
      <c r="H299" s="281"/>
      <c r="I299" s="269"/>
      <c r="J299" s="5"/>
      <c r="K299" s="292"/>
      <c r="L299" s="269"/>
      <c r="M299" s="5"/>
      <c r="N299" s="6" t="str">
        <f t="shared" ca="1" si="9"/>
        <v xml:space="preserve"> </v>
      </c>
    </row>
    <row r="300" spans="1:14" ht="15.75" customHeight="1" x14ac:dyDescent="0.3">
      <c r="A300" s="2">
        <f t="shared" si="8"/>
        <v>283</v>
      </c>
      <c r="B300" s="281"/>
      <c r="C300" s="269"/>
      <c r="D300" s="281"/>
      <c r="E300" s="269"/>
      <c r="F300" s="281"/>
      <c r="G300" s="269"/>
      <c r="H300" s="281"/>
      <c r="I300" s="269"/>
      <c r="J300" s="5"/>
      <c r="K300" s="292"/>
      <c r="L300" s="269"/>
      <c r="M300" s="5"/>
      <c r="N300" s="6" t="str">
        <f t="shared" ca="1" si="9"/>
        <v xml:space="preserve"> </v>
      </c>
    </row>
    <row r="301" spans="1:14" ht="15.75" customHeight="1" x14ac:dyDescent="0.3">
      <c r="A301" s="2">
        <f t="shared" si="8"/>
        <v>284</v>
      </c>
      <c r="B301" s="281"/>
      <c r="C301" s="269"/>
      <c r="D301" s="281"/>
      <c r="E301" s="269"/>
      <c r="F301" s="281"/>
      <c r="G301" s="269"/>
      <c r="H301" s="281"/>
      <c r="I301" s="269"/>
      <c r="J301" s="5"/>
      <c r="K301" s="292"/>
      <c r="L301" s="269"/>
      <c r="M301" s="5"/>
      <c r="N301" s="6" t="str">
        <f t="shared" ca="1" si="9"/>
        <v xml:space="preserve"> </v>
      </c>
    </row>
    <row r="302" spans="1:14" ht="15.75" customHeight="1" x14ac:dyDescent="0.3">
      <c r="A302" s="2">
        <f t="shared" si="8"/>
        <v>285</v>
      </c>
      <c r="B302" s="281"/>
      <c r="C302" s="269"/>
      <c r="D302" s="281"/>
      <c r="E302" s="269"/>
      <c r="F302" s="281"/>
      <c r="G302" s="269"/>
      <c r="H302" s="281"/>
      <c r="I302" s="269"/>
      <c r="J302" s="5"/>
      <c r="K302" s="292"/>
      <c r="L302" s="269"/>
      <c r="M302" s="5"/>
      <c r="N302" s="6" t="str">
        <f t="shared" ca="1" si="9"/>
        <v xml:space="preserve"> </v>
      </c>
    </row>
    <row r="303" spans="1:14" ht="15.75" customHeight="1" x14ac:dyDescent="0.3">
      <c r="A303" s="2">
        <f t="shared" si="8"/>
        <v>286</v>
      </c>
      <c r="B303" s="281"/>
      <c r="C303" s="269"/>
      <c r="D303" s="281"/>
      <c r="E303" s="269"/>
      <c r="F303" s="281"/>
      <c r="G303" s="269"/>
      <c r="H303" s="281"/>
      <c r="I303" s="269"/>
      <c r="J303" s="5"/>
      <c r="K303" s="292"/>
      <c r="L303" s="269"/>
      <c r="M303" s="5"/>
      <c r="N303" s="6" t="str">
        <f t="shared" ca="1" si="9"/>
        <v xml:space="preserve"> </v>
      </c>
    </row>
    <row r="304" spans="1:14" ht="15.75" customHeight="1" x14ac:dyDescent="0.3">
      <c r="A304" s="2">
        <f t="shared" si="8"/>
        <v>287</v>
      </c>
      <c r="B304" s="281"/>
      <c r="C304" s="269"/>
      <c r="D304" s="281"/>
      <c r="E304" s="269"/>
      <c r="F304" s="281"/>
      <c r="G304" s="269"/>
      <c r="H304" s="281"/>
      <c r="I304" s="269"/>
      <c r="J304" s="5"/>
      <c r="K304" s="292"/>
      <c r="L304" s="269"/>
      <c r="M304" s="5"/>
      <c r="N304" s="6" t="str">
        <f t="shared" ca="1" si="9"/>
        <v xml:space="preserve"> </v>
      </c>
    </row>
    <row r="305" spans="1:14" ht="15.75" customHeight="1" x14ac:dyDescent="0.3">
      <c r="A305" s="2">
        <f t="shared" si="8"/>
        <v>288</v>
      </c>
      <c r="B305" s="281"/>
      <c r="C305" s="269"/>
      <c r="D305" s="281"/>
      <c r="E305" s="269"/>
      <c r="F305" s="281"/>
      <c r="G305" s="269"/>
      <c r="H305" s="281"/>
      <c r="I305" s="269"/>
      <c r="J305" s="5"/>
      <c r="K305" s="292"/>
      <c r="L305" s="269"/>
      <c r="M305" s="5"/>
      <c r="N305" s="6" t="str">
        <f t="shared" ca="1" si="9"/>
        <v xml:space="preserve"> </v>
      </c>
    </row>
    <row r="306" spans="1:14" ht="15.75" customHeight="1" x14ac:dyDescent="0.3">
      <c r="A306" s="2">
        <f t="shared" si="8"/>
        <v>289</v>
      </c>
      <c r="B306" s="281"/>
      <c r="C306" s="269"/>
      <c r="D306" s="281"/>
      <c r="E306" s="269"/>
      <c r="F306" s="281"/>
      <c r="G306" s="269"/>
      <c r="H306" s="281"/>
      <c r="I306" s="269"/>
      <c r="J306" s="5"/>
      <c r="K306" s="292"/>
      <c r="L306" s="269"/>
      <c r="M306" s="5"/>
      <c r="N306" s="6" t="str">
        <f t="shared" ca="1" si="9"/>
        <v xml:space="preserve"> </v>
      </c>
    </row>
    <row r="307" spans="1:14" ht="15.75" customHeight="1" x14ac:dyDescent="0.3">
      <c r="A307" s="2">
        <f t="shared" si="8"/>
        <v>290</v>
      </c>
      <c r="B307" s="281"/>
      <c r="C307" s="269"/>
      <c r="D307" s="281"/>
      <c r="E307" s="269"/>
      <c r="F307" s="281"/>
      <c r="G307" s="269"/>
      <c r="H307" s="281"/>
      <c r="I307" s="269"/>
      <c r="J307" s="5"/>
      <c r="K307" s="292"/>
      <c r="L307" s="269"/>
      <c r="M307" s="5"/>
      <c r="N307" s="6" t="str">
        <f t="shared" ca="1" si="9"/>
        <v xml:space="preserve"> </v>
      </c>
    </row>
    <row r="308" spans="1:14" ht="15.75" customHeight="1" x14ac:dyDescent="0.3">
      <c r="A308" s="2">
        <f t="shared" si="8"/>
        <v>291</v>
      </c>
      <c r="B308" s="281"/>
      <c r="C308" s="269"/>
      <c r="D308" s="281"/>
      <c r="E308" s="269"/>
      <c r="F308" s="281"/>
      <c r="G308" s="269"/>
      <c r="H308" s="281"/>
      <c r="I308" s="269"/>
      <c r="J308" s="5"/>
      <c r="K308" s="292"/>
      <c r="L308" s="269"/>
      <c r="M308" s="5"/>
      <c r="N308" s="6" t="str">
        <f t="shared" ca="1" si="9"/>
        <v xml:space="preserve"> </v>
      </c>
    </row>
    <row r="309" spans="1:14" ht="15.75" customHeight="1" x14ac:dyDescent="0.3">
      <c r="A309" s="2">
        <f t="shared" si="8"/>
        <v>292</v>
      </c>
      <c r="B309" s="281"/>
      <c r="C309" s="269"/>
      <c r="D309" s="281"/>
      <c r="E309" s="269"/>
      <c r="F309" s="281"/>
      <c r="G309" s="269"/>
      <c r="H309" s="281"/>
      <c r="I309" s="269"/>
      <c r="J309" s="5"/>
      <c r="K309" s="292"/>
      <c r="L309" s="269"/>
      <c r="M309" s="5"/>
      <c r="N309" s="6" t="str">
        <f t="shared" ca="1" si="9"/>
        <v xml:space="preserve"> </v>
      </c>
    </row>
    <row r="310" spans="1:14" ht="15.75" customHeight="1" x14ac:dyDescent="0.3">
      <c r="A310" s="2">
        <f t="shared" si="8"/>
        <v>293</v>
      </c>
      <c r="B310" s="281"/>
      <c r="C310" s="269"/>
      <c r="D310" s="281"/>
      <c r="E310" s="269"/>
      <c r="F310" s="281"/>
      <c r="G310" s="269"/>
      <c r="H310" s="281"/>
      <c r="I310" s="269"/>
      <c r="J310" s="5"/>
      <c r="K310" s="292"/>
      <c r="L310" s="269"/>
      <c r="M310" s="5"/>
      <c r="N310" s="6" t="str">
        <f t="shared" ca="1" si="9"/>
        <v xml:space="preserve"> </v>
      </c>
    </row>
    <row r="311" spans="1:14" ht="15.75" customHeight="1" x14ac:dyDescent="0.3">
      <c r="A311" s="2">
        <f t="shared" si="8"/>
        <v>294</v>
      </c>
      <c r="B311" s="281"/>
      <c r="C311" s="269"/>
      <c r="D311" s="281"/>
      <c r="E311" s="269"/>
      <c r="F311" s="281"/>
      <c r="G311" s="269"/>
      <c r="H311" s="281"/>
      <c r="I311" s="269"/>
      <c r="J311" s="5"/>
      <c r="K311" s="292"/>
      <c r="L311" s="269"/>
      <c r="M311" s="5"/>
      <c r="N311" s="6" t="str">
        <f t="shared" ca="1" si="9"/>
        <v xml:space="preserve"> </v>
      </c>
    </row>
    <row r="312" spans="1:14" ht="15.75" customHeight="1" x14ac:dyDescent="0.3">
      <c r="A312" s="2">
        <f t="shared" si="8"/>
        <v>295</v>
      </c>
      <c r="B312" s="281"/>
      <c r="C312" s="269"/>
      <c r="D312" s="281"/>
      <c r="E312" s="269"/>
      <c r="F312" s="281"/>
      <c r="G312" s="269"/>
      <c r="H312" s="281"/>
      <c r="I312" s="269"/>
      <c r="J312" s="5"/>
      <c r="K312" s="292"/>
      <c r="L312" s="269"/>
      <c r="M312" s="5"/>
      <c r="N312" s="6" t="str">
        <f t="shared" ca="1" si="9"/>
        <v xml:space="preserve"> </v>
      </c>
    </row>
    <row r="313" spans="1:14" ht="15.75" customHeight="1" x14ac:dyDescent="0.3">
      <c r="A313" s="2">
        <f t="shared" si="8"/>
        <v>296</v>
      </c>
      <c r="B313" s="281"/>
      <c r="C313" s="269"/>
      <c r="D313" s="281"/>
      <c r="E313" s="269"/>
      <c r="F313" s="281"/>
      <c r="G313" s="269"/>
      <c r="H313" s="281"/>
      <c r="I313" s="269"/>
      <c r="J313" s="5"/>
      <c r="K313" s="292"/>
      <c r="L313" s="269"/>
      <c r="M313" s="5"/>
      <c r="N313" s="6" t="str">
        <f t="shared" ca="1" si="9"/>
        <v xml:space="preserve"> </v>
      </c>
    </row>
    <row r="314" spans="1:14" ht="15.75" customHeight="1" x14ac:dyDescent="0.3">
      <c r="A314" s="2">
        <f t="shared" si="8"/>
        <v>297</v>
      </c>
      <c r="B314" s="281"/>
      <c r="C314" s="269"/>
      <c r="D314" s="281"/>
      <c r="E314" s="269"/>
      <c r="F314" s="281"/>
      <c r="G314" s="269"/>
      <c r="H314" s="281"/>
      <c r="I314" s="269"/>
      <c r="J314" s="5"/>
      <c r="K314" s="292"/>
      <c r="L314" s="269"/>
      <c r="M314" s="5"/>
      <c r="N314" s="6" t="str">
        <f t="shared" ca="1" si="9"/>
        <v xml:space="preserve"> </v>
      </c>
    </row>
    <row r="315" spans="1:14" ht="15.75" customHeight="1" x14ac:dyDescent="0.3">
      <c r="A315" s="2">
        <f t="shared" si="8"/>
        <v>298</v>
      </c>
      <c r="B315" s="281"/>
      <c r="C315" s="269"/>
      <c r="D315" s="281"/>
      <c r="E315" s="269"/>
      <c r="F315" s="281"/>
      <c r="G315" s="269"/>
      <c r="H315" s="281"/>
      <c r="I315" s="269"/>
      <c r="J315" s="5"/>
      <c r="K315" s="292"/>
      <c r="L315" s="269"/>
      <c r="M315" s="5"/>
      <c r="N315" s="6" t="str">
        <f t="shared" ca="1" si="9"/>
        <v xml:space="preserve"> </v>
      </c>
    </row>
    <row r="316" spans="1:14" ht="15.75" customHeight="1" x14ac:dyDescent="0.3">
      <c r="A316" s="2">
        <f t="shared" si="8"/>
        <v>299</v>
      </c>
      <c r="B316" s="281"/>
      <c r="C316" s="269"/>
      <c r="D316" s="281"/>
      <c r="E316" s="269"/>
      <c r="F316" s="281"/>
      <c r="G316" s="269"/>
      <c r="H316" s="281"/>
      <c r="I316" s="269"/>
      <c r="J316" s="5"/>
      <c r="K316" s="292"/>
      <c r="L316" s="269"/>
      <c r="M316" s="5"/>
      <c r="N316" s="6" t="str">
        <f t="shared" ca="1" si="9"/>
        <v xml:space="preserve"> </v>
      </c>
    </row>
    <row r="317" spans="1:14" ht="15.75" customHeight="1" x14ac:dyDescent="0.3">
      <c r="A317" s="2">
        <f t="shared" si="8"/>
        <v>300</v>
      </c>
      <c r="B317" s="281"/>
      <c r="C317" s="269"/>
      <c r="D317" s="281"/>
      <c r="E317" s="269"/>
      <c r="F317" s="281"/>
      <c r="G317" s="269"/>
      <c r="H317" s="281"/>
      <c r="I317" s="269"/>
      <c r="J317" s="5"/>
      <c r="K317" s="292"/>
      <c r="L317" s="269"/>
      <c r="M317" s="5"/>
      <c r="N317" s="6" t="str">
        <f t="shared" ca="1" si="9"/>
        <v xml:space="preserve"> </v>
      </c>
    </row>
    <row r="318" spans="1:14" ht="15.75" customHeight="1" x14ac:dyDescent="0.3">
      <c r="A318" s="2">
        <f t="shared" si="8"/>
        <v>301</v>
      </c>
      <c r="B318" s="281"/>
      <c r="C318" s="269"/>
      <c r="D318" s="281"/>
      <c r="E318" s="269"/>
      <c r="F318" s="281"/>
      <c r="G318" s="269"/>
      <c r="H318" s="281"/>
      <c r="I318" s="269"/>
      <c r="J318" s="5"/>
      <c r="K318" s="292"/>
      <c r="L318" s="269"/>
      <c r="M318" s="5"/>
      <c r="N318" s="6" t="str">
        <f t="shared" ca="1" si="9"/>
        <v xml:space="preserve"> </v>
      </c>
    </row>
    <row r="319" spans="1:14" ht="15.75" customHeight="1" x14ac:dyDescent="0.3">
      <c r="A319" s="2">
        <f t="shared" si="8"/>
        <v>302</v>
      </c>
      <c r="B319" s="281"/>
      <c r="C319" s="269"/>
      <c r="D319" s="281"/>
      <c r="E319" s="269"/>
      <c r="F319" s="281"/>
      <c r="G319" s="269"/>
      <c r="H319" s="281"/>
      <c r="I319" s="269"/>
      <c r="J319" s="5"/>
      <c r="K319" s="292"/>
      <c r="L319" s="269"/>
      <c r="M319" s="5"/>
      <c r="N319" s="6" t="str">
        <f t="shared" ca="1" si="9"/>
        <v xml:space="preserve"> </v>
      </c>
    </row>
    <row r="320" spans="1:14" ht="15.75" customHeight="1" x14ac:dyDescent="0.3">
      <c r="A320" s="2">
        <f t="shared" si="8"/>
        <v>303</v>
      </c>
      <c r="B320" s="281"/>
      <c r="C320" s="269"/>
      <c r="D320" s="281"/>
      <c r="E320" s="269"/>
      <c r="F320" s="281"/>
      <c r="G320" s="269"/>
      <c r="H320" s="281"/>
      <c r="I320" s="269"/>
      <c r="J320" s="5"/>
      <c r="K320" s="292"/>
      <c r="L320" s="269"/>
      <c r="M320" s="5"/>
      <c r="N320" s="6" t="str">
        <f t="shared" ca="1" si="9"/>
        <v xml:space="preserve"> </v>
      </c>
    </row>
    <row r="321" spans="1:14" ht="15.75" customHeight="1" x14ac:dyDescent="0.3">
      <c r="A321" s="2">
        <f t="shared" si="8"/>
        <v>304</v>
      </c>
      <c r="B321" s="281"/>
      <c r="C321" s="269"/>
      <c r="D321" s="281"/>
      <c r="E321" s="269"/>
      <c r="F321" s="281"/>
      <c r="G321" s="269"/>
      <c r="H321" s="281"/>
      <c r="I321" s="269"/>
      <c r="J321" s="5"/>
      <c r="K321" s="292"/>
      <c r="L321" s="269"/>
      <c r="M321" s="5"/>
      <c r="N321" s="6" t="str">
        <f t="shared" ca="1" si="9"/>
        <v xml:space="preserve"> </v>
      </c>
    </row>
    <row r="322" spans="1:14" ht="15.75" customHeight="1" x14ac:dyDescent="0.3">
      <c r="A322" s="2">
        <f t="shared" si="8"/>
        <v>305</v>
      </c>
      <c r="B322" s="281"/>
      <c r="C322" s="269"/>
      <c r="D322" s="281"/>
      <c r="E322" s="269"/>
      <c r="F322" s="281"/>
      <c r="G322" s="269"/>
      <c r="H322" s="281"/>
      <c r="I322" s="269"/>
      <c r="J322" s="5"/>
      <c r="K322" s="292"/>
      <c r="L322" s="269"/>
      <c r="M322" s="5"/>
      <c r="N322" s="6" t="str">
        <f t="shared" ca="1" si="9"/>
        <v xml:space="preserve"> </v>
      </c>
    </row>
    <row r="323" spans="1:14" ht="15.75" customHeight="1" x14ac:dyDescent="0.3">
      <c r="A323" s="2">
        <f t="shared" si="8"/>
        <v>306</v>
      </c>
      <c r="B323" s="281"/>
      <c r="C323" s="269"/>
      <c r="D323" s="281"/>
      <c r="E323" s="269"/>
      <c r="F323" s="281"/>
      <c r="G323" s="269"/>
      <c r="H323" s="281"/>
      <c r="I323" s="269"/>
      <c r="J323" s="5"/>
      <c r="K323" s="292"/>
      <c r="L323" s="269"/>
      <c r="M323" s="5"/>
      <c r="N323" s="6" t="str">
        <f t="shared" ca="1" si="9"/>
        <v xml:space="preserve"> </v>
      </c>
    </row>
    <row r="324" spans="1:14" ht="15.75" customHeight="1" x14ac:dyDescent="0.3">
      <c r="A324" s="2">
        <f t="shared" si="8"/>
        <v>307</v>
      </c>
      <c r="B324" s="281"/>
      <c r="C324" s="269"/>
      <c r="D324" s="281"/>
      <c r="E324" s="269"/>
      <c r="F324" s="281"/>
      <c r="G324" s="269"/>
      <c r="H324" s="281"/>
      <c r="I324" s="269"/>
      <c r="J324" s="5"/>
      <c r="K324" s="292"/>
      <c r="L324" s="269"/>
      <c r="M324" s="5"/>
      <c r="N324" s="6" t="str">
        <f t="shared" ca="1" si="9"/>
        <v xml:space="preserve"> </v>
      </c>
    </row>
    <row r="325" spans="1:14" ht="15.75" customHeight="1" x14ac:dyDescent="0.3">
      <c r="A325" s="2">
        <f t="shared" si="8"/>
        <v>308</v>
      </c>
      <c r="B325" s="281"/>
      <c r="C325" s="269"/>
      <c r="D325" s="281"/>
      <c r="E325" s="269"/>
      <c r="F325" s="281"/>
      <c r="G325" s="269"/>
      <c r="H325" s="281"/>
      <c r="I325" s="269"/>
      <c r="J325" s="5"/>
      <c r="K325" s="292"/>
      <c r="L325" s="269"/>
      <c r="M325" s="5"/>
      <c r="N325" s="6" t="str">
        <f t="shared" ca="1" si="9"/>
        <v xml:space="preserve"> </v>
      </c>
    </row>
    <row r="326" spans="1:14" ht="15.75" customHeight="1" x14ac:dyDescent="0.3">
      <c r="A326" s="2">
        <f t="shared" si="8"/>
        <v>309</v>
      </c>
      <c r="B326" s="281"/>
      <c r="C326" s="269"/>
      <c r="D326" s="281"/>
      <c r="E326" s="269"/>
      <c r="F326" s="281"/>
      <c r="G326" s="269"/>
      <c r="H326" s="281"/>
      <c r="I326" s="269"/>
      <c r="J326" s="5"/>
      <c r="K326" s="292"/>
      <c r="L326" s="269"/>
      <c r="M326" s="5"/>
      <c r="N326" s="6" t="str">
        <f t="shared" ca="1" si="9"/>
        <v xml:space="preserve"> </v>
      </c>
    </row>
    <row r="327" spans="1:14" ht="15.75" customHeight="1" x14ac:dyDescent="0.3">
      <c r="A327" s="2">
        <f t="shared" si="8"/>
        <v>310</v>
      </c>
      <c r="B327" s="281"/>
      <c r="C327" s="269"/>
      <c r="D327" s="281"/>
      <c r="E327" s="269"/>
      <c r="F327" s="281"/>
      <c r="G327" s="269"/>
      <c r="H327" s="281"/>
      <c r="I327" s="269"/>
      <c r="J327" s="5"/>
      <c r="K327" s="292"/>
      <c r="L327" s="269"/>
      <c r="M327" s="5"/>
      <c r="N327" s="6" t="str">
        <f t="shared" ca="1" si="9"/>
        <v xml:space="preserve"> </v>
      </c>
    </row>
    <row r="328" spans="1:14" ht="15.75" customHeight="1" x14ac:dyDescent="0.3">
      <c r="A328" s="2">
        <f t="shared" si="8"/>
        <v>311</v>
      </c>
      <c r="B328" s="281"/>
      <c r="C328" s="269"/>
      <c r="D328" s="281"/>
      <c r="E328" s="269"/>
      <c r="F328" s="281"/>
      <c r="G328" s="269"/>
      <c r="H328" s="281"/>
      <c r="I328" s="269"/>
      <c r="J328" s="5"/>
      <c r="K328" s="292"/>
      <c r="L328" s="269"/>
      <c r="M328" s="5"/>
      <c r="N328" s="6" t="str">
        <f t="shared" ca="1" si="9"/>
        <v xml:space="preserve"> </v>
      </c>
    </row>
    <row r="329" spans="1:14" ht="15.75" customHeight="1" x14ac:dyDescent="0.3">
      <c r="A329" s="2">
        <f t="shared" si="8"/>
        <v>312</v>
      </c>
      <c r="B329" s="281"/>
      <c r="C329" s="269"/>
      <c r="D329" s="281"/>
      <c r="E329" s="269"/>
      <c r="F329" s="281"/>
      <c r="G329" s="269"/>
      <c r="H329" s="281"/>
      <c r="I329" s="269"/>
      <c r="J329" s="5"/>
      <c r="K329" s="292"/>
      <c r="L329" s="269"/>
      <c r="M329" s="5"/>
      <c r="N329" s="6" t="str">
        <f t="shared" ca="1" si="9"/>
        <v xml:space="preserve"> </v>
      </c>
    </row>
    <row r="330" spans="1:14" ht="15.75" customHeight="1" x14ac:dyDescent="0.3">
      <c r="A330" s="2">
        <f t="shared" si="8"/>
        <v>313</v>
      </c>
      <c r="B330" s="281"/>
      <c r="C330" s="269"/>
      <c r="D330" s="281"/>
      <c r="E330" s="269"/>
      <c r="F330" s="281"/>
      <c r="G330" s="269"/>
      <c r="H330" s="281"/>
      <c r="I330" s="269"/>
      <c r="J330" s="5"/>
      <c r="K330" s="292"/>
      <c r="L330" s="269"/>
      <c r="M330" s="5"/>
      <c r="N330" s="6" t="str">
        <f t="shared" ca="1" si="9"/>
        <v xml:space="preserve"> </v>
      </c>
    </row>
    <row r="331" spans="1:14" ht="15.75" customHeight="1" x14ac:dyDescent="0.3">
      <c r="A331" s="2">
        <f t="shared" si="8"/>
        <v>314</v>
      </c>
      <c r="B331" s="281"/>
      <c r="C331" s="269"/>
      <c r="D331" s="281"/>
      <c r="E331" s="269"/>
      <c r="F331" s="281"/>
      <c r="G331" s="269"/>
      <c r="H331" s="281"/>
      <c r="I331" s="269"/>
      <c r="J331" s="5"/>
      <c r="K331" s="292"/>
      <c r="L331" s="269"/>
      <c r="M331" s="5"/>
      <c r="N331" s="6" t="str">
        <f t="shared" ca="1" si="9"/>
        <v xml:space="preserve"> </v>
      </c>
    </row>
    <row r="332" spans="1:14" ht="15.75" customHeight="1" x14ac:dyDescent="0.3">
      <c r="A332" s="2">
        <f t="shared" si="8"/>
        <v>315</v>
      </c>
      <c r="B332" s="281"/>
      <c r="C332" s="269"/>
      <c r="D332" s="281"/>
      <c r="E332" s="269"/>
      <c r="F332" s="281"/>
      <c r="G332" s="269"/>
      <c r="H332" s="281"/>
      <c r="I332" s="269"/>
      <c r="J332" s="5"/>
      <c r="K332" s="292"/>
      <c r="L332" s="269"/>
      <c r="M332" s="5"/>
      <c r="N332" s="6" t="str">
        <f t="shared" ca="1" si="9"/>
        <v xml:space="preserve"> </v>
      </c>
    </row>
    <row r="333" spans="1:14" ht="15.75" customHeight="1" x14ac:dyDescent="0.3">
      <c r="A333" s="2">
        <f t="shared" si="8"/>
        <v>316</v>
      </c>
      <c r="B333" s="281"/>
      <c r="C333" s="269"/>
      <c r="D333" s="281"/>
      <c r="E333" s="269"/>
      <c r="F333" s="281"/>
      <c r="G333" s="269"/>
      <c r="H333" s="281"/>
      <c r="I333" s="269"/>
      <c r="J333" s="5"/>
      <c r="K333" s="292"/>
      <c r="L333" s="269"/>
      <c r="M333" s="5"/>
      <c r="N333" s="6" t="str">
        <f t="shared" ca="1" si="9"/>
        <v xml:space="preserve"> </v>
      </c>
    </row>
    <row r="334" spans="1:14" ht="15.75" customHeight="1" x14ac:dyDescent="0.3">
      <c r="A334" s="2">
        <f t="shared" si="8"/>
        <v>317</v>
      </c>
      <c r="B334" s="281"/>
      <c r="C334" s="269"/>
      <c r="D334" s="281"/>
      <c r="E334" s="269"/>
      <c r="F334" s="281"/>
      <c r="G334" s="269"/>
      <c r="H334" s="281"/>
      <c r="I334" s="269"/>
      <c r="J334" s="5"/>
      <c r="K334" s="292"/>
      <c r="L334" s="269"/>
      <c r="M334" s="5"/>
      <c r="N334" s="6" t="str">
        <f t="shared" ca="1" si="9"/>
        <v xml:space="preserve"> </v>
      </c>
    </row>
    <row r="335" spans="1:14" ht="15.75" customHeight="1" x14ac:dyDescent="0.3">
      <c r="A335" s="2">
        <f t="shared" si="8"/>
        <v>318</v>
      </c>
      <c r="B335" s="281"/>
      <c r="C335" s="269"/>
      <c r="D335" s="281"/>
      <c r="E335" s="269"/>
      <c r="F335" s="281"/>
      <c r="G335" s="269"/>
      <c r="H335" s="281"/>
      <c r="I335" s="269"/>
      <c r="J335" s="5"/>
      <c r="K335" s="292"/>
      <c r="L335" s="269"/>
      <c r="M335" s="5"/>
      <c r="N335" s="6" t="str">
        <f t="shared" ca="1" si="9"/>
        <v xml:space="preserve"> </v>
      </c>
    </row>
    <row r="336" spans="1:14" ht="15.75" customHeight="1" x14ac:dyDescent="0.3">
      <c r="A336" s="2">
        <f t="shared" si="8"/>
        <v>319</v>
      </c>
      <c r="B336" s="281"/>
      <c r="C336" s="269"/>
      <c r="D336" s="281"/>
      <c r="E336" s="269"/>
      <c r="F336" s="281"/>
      <c r="G336" s="269"/>
      <c r="H336" s="281"/>
      <c r="I336" s="269"/>
      <c r="J336" s="5"/>
      <c r="K336" s="292"/>
      <c r="L336" s="269"/>
      <c r="M336" s="5"/>
      <c r="N336" s="6" t="str">
        <f t="shared" ca="1" si="9"/>
        <v xml:space="preserve"> </v>
      </c>
    </row>
    <row r="337" spans="1:14" ht="15.75" customHeight="1" x14ac:dyDescent="0.3">
      <c r="A337" s="2">
        <f t="shared" si="8"/>
        <v>320</v>
      </c>
      <c r="B337" s="281"/>
      <c r="C337" s="269"/>
      <c r="D337" s="281"/>
      <c r="E337" s="269"/>
      <c r="F337" s="281"/>
      <c r="G337" s="269"/>
      <c r="H337" s="281"/>
      <c r="I337" s="269"/>
      <c r="J337" s="5"/>
      <c r="K337" s="292"/>
      <c r="L337" s="269"/>
      <c r="M337" s="5"/>
      <c r="N337" s="6" t="str">
        <f t="shared" ca="1" si="9"/>
        <v xml:space="preserve"> </v>
      </c>
    </row>
    <row r="338" spans="1:14" ht="15.75" customHeight="1" x14ac:dyDescent="0.3">
      <c r="A338" s="2">
        <f t="shared" ref="A338:A367" si="10">ROW()-17</f>
        <v>321</v>
      </c>
      <c r="B338" s="281"/>
      <c r="C338" s="269"/>
      <c r="D338" s="281"/>
      <c r="E338" s="269"/>
      <c r="F338" s="281"/>
      <c r="G338" s="269"/>
      <c r="H338" s="281"/>
      <c r="I338" s="269"/>
      <c r="J338" s="5"/>
      <c r="K338" s="292"/>
      <c r="L338" s="269"/>
      <c r="M338" s="5"/>
      <c r="N338" s="6" t="str">
        <f t="shared" ref="N338:N367" ca="1" si="11">IF(M338&lt;TODAY()-720," ",DATE(YEAR(M338)+1,MONTH(M338),DAY(M338)))</f>
        <v xml:space="preserve"> </v>
      </c>
    </row>
    <row r="339" spans="1:14" ht="15.75" customHeight="1" x14ac:dyDescent="0.3">
      <c r="A339" s="2">
        <f t="shared" si="10"/>
        <v>322</v>
      </c>
      <c r="B339" s="281"/>
      <c r="C339" s="269"/>
      <c r="D339" s="281"/>
      <c r="E339" s="269"/>
      <c r="F339" s="281"/>
      <c r="G339" s="269"/>
      <c r="H339" s="281"/>
      <c r="I339" s="269"/>
      <c r="J339" s="5"/>
      <c r="K339" s="292"/>
      <c r="L339" s="269"/>
      <c r="M339" s="5"/>
      <c r="N339" s="6" t="str">
        <f t="shared" ca="1" si="11"/>
        <v xml:space="preserve"> </v>
      </c>
    </row>
    <row r="340" spans="1:14" ht="15.75" customHeight="1" x14ac:dyDescent="0.3">
      <c r="A340" s="2">
        <f t="shared" si="10"/>
        <v>323</v>
      </c>
      <c r="B340" s="281"/>
      <c r="C340" s="269"/>
      <c r="D340" s="281"/>
      <c r="E340" s="269"/>
      <c r="F340" s="281"/>
      <c r="G340" s="269"/>
      <c r="H340" s="281"/>
      <c r="I340" s="269"/>
      <c r="J340" s="5"/>
      <c r="K340" s="292"/>
      <c r="L340" s="269"/>
      <c r="M340" s="5"/>
      <c r="N340" s="6" t="str">
        <f t="shared" ca="1" si="11"/>
        <v xml:space="preserve"> </v>
      </c>
    </row>
    <row r="341" spans="1:14" ht="15.75" customHeight="1" x14ac:dyDescent="0.3">
      <c r="A341" s="2">
        <f t="shared" si="10"/>
        <v>324</v>
      </c>
      <c r="B341" s="281"/>
      <c r="C341" s="269"/>
      <c r="D341" s="281"/>
      <c r="E341" s="269"/>
      <c r="F341" s="281"/>
      <c r="G341" s="269"/>
      <c r="H341" s="281"/>
      <c r="I341" s="269"/>
      <c r="J341" s="5"/>
      <c r="K341" s="292"/>
      <c r="L341" s="269"/>
      <c r="M341" s="5"/>
      <c r="N341" s="6" t="str">
        <f t="shared" ca="1" si="11"/>
        <v xml:space="preserve"> </v>
      </c>
    </row>
    <row r="342" spans="1:14" ht="15.75" customHeight="1" x14ac:dyDescent="0.3">
      <c r="A342" s="2">
        <f t="shared" si="10"/>
        <v>325</v>
      </c>
      <c r="B342" s="281"/>
      <c r="C342" s="269"/>
      <c r="D342" s="281"/>
      <c r="E342" s="269"/>
      <c r="F342" s="281"/>
      <c r="G342" s="269"/>
      <c r="H342" s="281"/>
      <c r="I342" s="269"/>
      <c r="J342" s="5"/>
      <c r="K342" s="292"/>
      <c r="L342" s="269"/>
      <c r="M342" s="5"/>
      <c r="N342" s="6" t="str">
        <f t="shared" ca="1" si="11"/>
        <v xml:space="preserve"> </v>
      </c>
    </row>
    <row r="343" spans="1:14" ht="15.75" customHeight="1" x14ac:dyDescent="0.3">
      <c r="A343" s="2">
        <f t="shared" si="10"/>
        <v>326</v>
      </c>
      <c r="B343" s="281"/>
      <c r="C343" s="269"/>
      <c r="D343" s="281"/>
      <c r="E343" s="269"/>
      <c r="F343" s="281"/>
      <c r="G343" s="269"/>
      <c r="H343" s="281"/>
      <c r="I343" s="269"/>
      <c r="J343" s="5"/>
      <c r="K343" s="292"/>
      <c r="L343" s="269"/>
      <c r="M343" s="5"/>
      <c r="N343" s="6" t="str">
        <f t="shared" ca="1" si="11"/>
        <v xml:space="preserve"> </v>
      </c>
    </row>
    <row r="344" spans="1:14" ht="15.75" customHeight="1" x14ac:dyDescent="0.3">
      <c r="A344" s="2">
        <f t="shared" si="10"/>
        <v>327</v>
      </c>
      <c r="B344" s="281"/>
      <c r="C344" s="269"/>
      <c r="D344" s="281"/>
      <c r="E344" s="269"/>
      <c r="F344" s="281"/>
      <c r="G344" s="269"/>
      <c r="H344" s="281"/>
      <c r="I344" s="269"/>
      <c r="J344" s="5"/>
      <c r="K344" s="292"/>
      <c r="L344" s="269"/>
      <c r="M344" s="5"/>
      <c r="N344" s="6" t="str">
        <f t="shared" ca="1" si="11"/>
        <v xml:space="preserve"> </v>
      </c>
    </row>
    <row r="345" spans="1:14" ht="15.75" customHeight="1" x14ac:dyDescent="0.3">
      <c r="A345" s="2">
        <f t="shared" si="10"/>
        <v>328</v>
      </c>
      <c r="B345" s="281"/>
      <c r="C345" s="269"/>
      <c r="D345" s="281"/>
      <c r="E345" s="269"/>
      <c r="F345" s="281"/>
      <c r="G345" s="269"/>
      <c r="H345" s="281"/>
      <c r="I345" s="269"/>
      <c r="J345" s="5"/>
      <c r="K345" s="292"/>
      <c r="L345" s="269"/>
      <c r="M345" s="5"/>
      <c r="N345" s="6" t="str">
        <f t="shared" ca="1" si="11"/>
        <v xml:space="preserve"> </v>
      </c>
    </row>
    <row r="346" spans="1:14" ht="15.75" customHeight="1" x14ac:dyDescent="0.3">
      <c r="A346" s="2">
        <f t="shared" si="10"/>
        <v>329</v>
      </c>
      <c r="B346" s="281"/>
      <c r="C346" s="269"/>
      <c r="D346" s="281"/>
      <c r="E346" s="269"/>
      <c r="F346" s="281"/>
      <c r="G346" s="269"/>
      <c r="H346" s="281"/>
      <c r="I346" s="269"/>
      <c r="J346" s="5"/>
      <c r="K346" s="292"/>
      <c r="L346" s="269"/>
      <c r="M346" s="5"/>
      <c r="N346" s="6" t="str">
        <f t="shared" ca="1" si="11"/>
        <v xml:space="preserve"> </v>
      </c>
    </row>
    <row r="347" spans="1:14" ht="15.75" customHeight="1" x14ac:dyDescent="0.3">
      <c r="A347" s="2">
        <f t="shared" si="10"/>
        <v>330</v>
      </c>
      <c r="B347" s="281"/>
      <c r="C347" s="269"/>
      <c r="D347" s="281"/>
      <c r="E347" s="269"/>
      <c r="F347" s="281"/>
      <c r="G347" s="269"/>
      <c r="H347" s="281"/>
      <c r="I347" s="269"/>
      <c r="J347" s="5"/>
      <c r="K347" s="292"/>
      <c r="L347" s="269"/>
      <c r="M347" s="5"/>
      <c r="N347" s="6" t="str">
        <f t="shared" ca="1" si="11"/>
        <v xml:space="preserve"> </v>
      </c>
    </row>
    <row r="348" spans="1:14" ht="15.75" customHeight="1" x14ac:dyDescent="0.3">
      <c r="A348" s="2">
        <f t="shared" si="10"/>
        <v>331</v>
      </c>
      <c r="B348" s="281"/>
      <c r="C348" s="269"/>
      <c r="D348" s="281"/>
      <c r="E348" s="269"/>
      <c r="F348" s="281"/>
      <c r="G348" s="269"/>
      <c r="H348" s="281"/>
      <c r="I348" s="269"/>
      <c r="J348" s="5"/>
      <c r="K348" s="292"/>
      <c r="L348" s="269"/>
      <c r="M348" s="5"/>
      <c r="N348" s="6" t="str">
        <f t="shared" ca="1" si="11"/>
        <v xml:space="preserve"> </v>
      </c>
    </row>
    <row r="349" spans="1:14" ht="15.75" customHeight="1" x14ac:dyDescent="0.3">
      <c r="A349" s="2">
        <f t="shared" si="10"/>
        <v>332</v>
      </c>
      <c r="B349" s="281"/>
      <c r="C349" s="269"/>
      <c r="D349" s="281"/>
      <c r="E349" s="269"/>
      <c r="F349" s="281"/>
      <c r="G349" s="269"/>
      <c r="H349" s="281"/>
      <c r="I349" s="269"/>
      <c r="J349" s="5"/>
      <c r="K349" s="292"/>
      <c r="L349" s="269"/>
      <c r="M349" s="5"/>
      <c r="N349" s="6" t="str">
        <f t="shared" ca="1" si="11"/>
        <v xml:space="preserve"> </v>
      </c>
    </row>
    <row r="350" spans="1:14" ht="15.75" customHeight="1" x14ac:dyDescent="0.3">
      <c r="A350" s="2">
        <f t="shared" si="10"/>
        <v>333</v>
      </c>
      <c r="B350" s="281"/>
      <c r="C350" s="269"/>
      <c r="D350" s="281"/>
      <c r="E350" s="269"/>
      <c r="F350" s="281"/>
      <c r="G350" s="269"/>
      <c r="H350" s="281"/>
      <c r="I350" s="269"/>
      <c r="J350" s="5"/>
      <c r="K350" s="292"/>
      <c r="L350" s="269"/>
      <c r="M350" s="5"/>
      <c r="N350" s="6" t="str">
        <f t="shared" ca="1" si="11"/>
        <v xml:space="preserve"> </v>
      </c>
    </row>
    <row r="351" spans="1:14" ht="15.75" customHeight="1" x14ac:dyDescent="0.3">
      <c r="A351" s="2">
        <f t="shared" si="10"/>
        <v>334</v>
      </c>
      <c r="B351" s="281"/>
      <c r="C351" s="269"/>
      <c r="D351" s="281"/>
      <c r="E351" s="269"/>
      <c r="F351" s="281"/>
      <c r="G351" s="269"/>
      <c r="H351" s="281"/>
      <c r="I351" s="269"/>
      <c r="J351" s="5"/>
      <c r="K351" s="292"/>
      <c r="L351" s="269"/>
      <c r="M351" s="5"/>
      <c r="N351" s="6" t="str">
        <f t="shared" ca="1" si="11"/>
        <v xml:space="preserve"> </v>
      </c>
    </row>
    <row r="352" spans="1:14" ht="15.75" customHeight="1" x14ac:dyDescent="0.3">
      <c r="A352" s="2">
        <f t="shared" si="10"/>
        <v>335</v>
      </c>
      <c r="B352" s="281"/>
      <c r="C352" s="269"/>
      <c r="D352" s="281"/>
      <c r="E352" s="269"/>
      <c r="F352" s="281"/>
      <c r="G352" s="269"/>
      <c r="H352" s="281"/>
      <c r="I352" s="269"/>
      <c r="J352" s="5"/>
      <c r="K352" s="292"/>
      <c r="L352" s="269"/>
      <c r="M352" s="5"/>
      <c r="N352" s="6" t="str">
        <f t="shared" ca="1" si="11"/>
        <v xml:space="preserve"> </v>
      </c>
    </row>
    <row r="353" spans="1:14" ht="15.75" customHeight="1" x14ac:dyDescent="0.3">
      <c r="A353" s="2">
        <f t="shared" si="10"/>
        <v>336</v>
      </c>
      <c r="B353" s="281"/>
      <c r="C353" s="269"/>
      <c r="D353" s="281"/>
      <c r="E353" s="269"/>
      <c r="F353" s="281"/>
      <c r="G353" s="269"/>
      <c r="H353" s="281"/>
      <c r="I353" s="269"/>
      <c r="J353" s="5"/>
      <c r="K353" s="292"/>
      <c r="L353" s="269"/>
      <c r="M353" s="5"/>
      <c r="N353" s="6" t="str">
        <f t="shared" ca="1" si="11"/>
        <v xml:space="preserve"> </v>
      </c>
    </row>
    <row r="354" spans="1:14" ht="15.75" customHeight="1" x14ac:dyDescent="0.3">
      <c r="A354" s="2">
        <f t="shared" si="10"/>
        <v>337</v>
      </c>
      <c r="B354" s="281"/>
      <c r="C354" s="269"/>
      <c r="D354" s="281"/>
      <c r="E354" s="269"/>
      <c r="F354" s="281"/>
      <c r="G354" s="269"/>
      <c r="H354" s="281"/>
      <c r="I354" s="269"/>
      <c r="J354" s="5"/>
      <c r="K354" s="292"/>
      <c r="L354" s="269"/>
      <c r="M354" s="5"/>
      <c r="N354" s="6" t="str">
        <f t="shared" ca="1" si="11"/>
        <v xml:space="preserve"> </v>
      </c>
    </row>
    <row r="355" spans="1:14" ht="15.75" customHeight="1" x14ac:dyDescent="0.3">
      <c r="A355" s="2">
        <f t="shared" si="10"/>
        <v>338</v>
      </c>
      <c r="B355" s="281"/>
      <c r="C355" s="269"/>
      <c r="D355" s="281"/>
      <c r="E355" s="269"/>
      <c r="F355" s="281"/>
      <c r="G355" s="269"/>
      <c r="H355" s="281"/>
      <c r="I355" s="269"/>
      <c r="J355" s="5"/>
      <c r="K355" s="292"/>
      <c r="L355" s="269"/>
      <c r="M355" s="5"/>
      <c r="N355" s="6" t="str">
        <f t="shared" ca="1" si="11"/>
        <v xml:space="preserve"> </v>
      </c>
    </row>
    <row r="356" spans="1:14" ht="15.75" customHeight="1" x14ac:dyDescent="0.3">
      <c r="A356" s="2">
        <f t="shared" si="10"/>
        <v>339</v>
      </c>
      <c r="B356" s="281"/>
      <c r="C356" s="269"/>
      <c r="D356" s="281"/>
      <c r="E356" s="269"/>
      <c r="F356" s="281"/>
      <c r="G356" s="269"/>
      <c r="H356" s="281"/>
      <c r="I356" s="269"/>
      <c r="J356" s="5"/>
      <c r="K356" s="292"/>
      <c r="L356" s="269"/>
      <c r="M356" s="5"/>
      <c r="N356" s="6" t="str">
        <f t="shared" ca="1" si="11"/>
        <v xml:space="preserve"> </v>
      </c>
    </row>
    <row r="357" spans="1:14" ht="15.75" customHeight="1" x14ac:dyDescent="0.3">
      <c r="A357" s="2">
        <f t="shared" si="10"/>
        <v>340</v>
      </c>
      <c r="B357" s="281"/>
      <c r="C357" s="269"/>
      <c r="D357" s="281"/>
      <c r="E357" s="269"/>
      <c r="F357" s="281"/>
      <c r="G357" s="269"/>
      <c r="H357" s="281"/>
      <c r="I357" s="269"/>
      <c r="J357" s="5"/>
      <c r="K357" s="292"/>
      <c r="L357" s="269"/>
      <c r="M357" s="5"/>
      <c r="N357" s="6" t="str">
        <f t="shared" ca="1" si="11"/>
        <v xml:space="preserve"> </v>
      </c>
    </row>
    <row r="358" spans="1:14" ht="15.75" customHeight="1" x14ac:dyDescent="0.3">
      <c r="A358" s="2">
        <f t="shared" si="10"/>
        <v>341</v>
      </c>
      <c r="B358" s="281"/>
      <c r="C358" s="269"/>
      <c r="D358" s="281"/>
      <c r="E358" s="269"/>
      <c r="F358" s="281"/>
      <c r="G358" s="269"/>
      <c r="H358" s="281"/>
      <c r="I358" s="269"/>
      <c r="J358" s="5"/>
      <c r="K358" s="292"/>
      <c r="L358" s="269"/>
      <c r="M358" s="5"/>
      <c r="N358" s="6" t="str">
        <f t="shared" ca="1" si="11"/>
        <v xml:space="preserve"> </v>
      </c>
    </row>
    <row r="359" spans="1:14" ht="15.75" customHeight="1" x14ac:dyDescent="0.3">
      <c r="A359" s="2">
        <f t="shared" si="10"/>
        <v>342</v>
      </c>
      <c r="B359" s="281"/>
      <c r="C359" s="269"/>
      <c r="D359" s="281"/>
      <c r="E359" s="269"/>
      <c r="F359" s="281"/>
      <c r="G359" s="269"/>
      <c r="H359" s="281"/>
      <c r="I359" s="269"/>
      <c r="J359" s="5"/>
      <c r="K359" s="292"/>
      <c r="L359" s="269"/>
      <c r="M359" s="5"/>
      <c r="N359" s="6" t="str">
        <f t="shared" ca="1" si="11"/>
        <v xml:space="preserve"> </v>
      </c>
    </row>
    <row r="360" spans="1:14" ht="15.75" customHeight="1" x14ac:dyDescent="0.3">
      <c r="A360" s="2">
        <f t="shared" si="10"/>
        <v>343</v>
      </c>
      <c r="B360" s="281"/>
      <c r="C360" s="269"/>
      <c r="D360" s="281"/>
      <c r="E360" s="269"/>
      <c r="F360" s="281"/>
      <c r="G360" s="269"/>
      <c r="H360" s="281"/>
      <c r="I360" s="269"/>
      <c r="J360" s="5"/>
      <c r="K360" s="292"/>
      <c r="L360" s="269"/>
      <c r="M360" s="5"/>
      <c r="N360" s="6" t="str">
        <f t="shared" ca="1" si="11"/>
        <v xml:space="preserve"> </v>
      </c>
    </row>
    <row r="361" spans="1:14" ht="15.75" customHeight="1" x14ac:dyDescent="0.3">
      <c r="A361" s="2">
        <f t="shared" si="10"/>
        <v>344</v>
      </c>
      <c r="B361" s="281"/>
      <c r="C361" s="269"/>
      <c r="D361" s="281"/>
      <c r="E361" s="269"/>
      <c r="F361" s="281"/>
      <c r="G361" s="269"/>
      <c r="H361" s="281"/>
      <c r="I361" s="269"/>
      <c r="J361" s="5"/>
      <c r="K361" s="292"/>
      <c r="L361" s="269"/>
      <c r="M361" s="5"/>
      <c r="N361" s="6" t="str">
        <f t="shared" ca="1" si="11"/>
        <v xml:space="preserve"> </v>
      </c>
    </row>
    <row r="362" spans="1:14" ht="15.75" customHeight="1" x14ac:dyDescent="0.3">
      <c r="A362" s="2">
        <f t="shared" si="10"/>
        <v>345</v>
      </c>
      <c r="B362" s="281"/>
      <c r="C362" s="269"/>
      <c r="D362" s="281"/>
      <c r="E362" s="269"/>
      <c r="F362" s="281"/>
      <c r="G362" s="269"/>
      <c r="H362" s="281"/>
      <c r="I362" s="269"/>
      <c r="J362" s="5"/>
      <c r="K362" s="292"/>
      <c r="L362" s="269"/>
      <c r="M362" s="5"/>
      <c r="N362" s="6" t="str">
        <f t="shared" ca="1" si="11"/>
        <v xml:space="preserve"> </v>
      </c>
    </row>
    <row r="363" spans="1:14" ht="15.75" customHeight="1" x14ac:dyDescent="0.3">
      <c r="A363" s="2">
        <f t="shared" si="10"/>
        <v>346</v>
      </c>
      <c r="B363" s="281"/>
      <c r="C363" s="269"/>
      <c r="D363" s="281"/>
      <c r="E363" s="269"/>
      <c r="F363" s="281"/>
      <c r="G363" s="269"/>
      <c r="H363" s="281"/>
      <c r="I363" s="269"/>
      <c r="J363" s="5"/>
      <c r="K363" s="292"/>
      <c r="L363" s="269"/>
      <c r="M363" s="5"/>
      <c r="N363" s="6" t="str">
        <f t="shared" ca="1" si="11"/>
        <v xml:space="preserve"> </v>
      </c>
    </row>
    <row r="364" spans="1:14" ht="15.75" customHeight="1" x14ac:dyDescent="0.3">
      <c r="A364" s="2">
        <f t="shared" si="10"/>
        <v>347</v>
      </c>
      <c r="B364" s="281"/>
      <c r="C364" s="269"/>
      <c r="D364" s="281"/>
      <c r="E364" s="269"/>
      <c r="F364" s="281"/>
      <c r="G364" s="269"/>
      <c r="H364" s="281"/>
      <c r="I364" s="269"/>
      <c r="J364" s="5"/>
      <c r="K364" s="292"/>
      <c r="L364" s="269"/>
      <c r="M364" s="5"/>
      <c r="N364" s="6" t="str">
        <f t="shared" ca="1" si="11"/>
        <v xml:space="preserve"> </v>
      </c>
    </row>
    <row r="365" spans="1:14" ht="15.75" customHeight="1" x14ac:dyDescent="0.3">
      <c r="A365" s="2">
        <f t="shared" si="10"/>
        <v>348</v>
      </c>
      <c r="B365" s="281"/>
      <c r="C365" s="269"/>
      <c r="D365" s="281"/>
      <c r="E365" s="269"/>
      <c r="F365" s="281"/>
      <c r="G365" s="269"/>
      <c r="H365" s="281"/>
      <c r="I365" s="269"/>
      <c r="J365" s="5"/>
      <c r="K365" s="292"/>
      <c r="L365" s="269"/>
      <c r="M365" s="5"/>
      <c r="N365" s="6" t="str">
        <f t="shared" ca="1" si="11"/>
        <v xml:space="preserve"> </v>
      </c>
    </row>
    <row r="366" spans="1:14" ht="15.75" customHeight="1" x14ac:dyDescent="0.3">
      <c r="A366" s="2">
        <f t="shared" si="10"/>
        <v>349</v>
      </c>
      <c r="B366" s="281"/>
      <c r="C366" s="269"/>
      <c r="D366" s="281"/>
      <c r="E366" s="269"/>
      <c r="F366" s="281"/>
      <c r="G366" s="269"/>
      <c r="H366" s="281"/>
      <c r="I366" s="269"/>
      <c r="J366" s="5"/>
      <c r="K366" s="292"/>
      <c r="L366" s="269"/>
      <c r="M366" s="5"/>
      <c r="N366" s="6" t="str">
        <f t="shared" ca="1" si="11"/>
        <v xml:space="preserve"> </v>
      </c>
    </row>
    <row r="367" spans="1:14" ht="15.75" customHeight="1" x14ac:dyDescent="0.3">
      <c r="A367" s="2">
        <f t="shared" si="10"/>
        <v>350</v>
      </c>
      <c r="B367" s="281"/>
      <c r="C367" s="269"/>
      <c r="D367" s="281"/>
      <c r="E367" s="269"/>
      <c r="F367" s="281"/>
      <c r="G367" s="269"/>
      <c r="H367" s="281"/>
      <c r="I367" s="269"/>
      <c r="J367" s="5"/>
      <c r="K367" s="292"/>
      <c r="L367" s="269"/>
      <c r="M367" s="5"/>
      <c r="N367" s="6" t="str">
        <f t="shared" ca="1" si="11"/>
        <v xml:space="preserve"> </v>
      </c>
    </row>
    <row r="368" spans="1:14" ht="15.75" customHeight="1" x14ac:dyDescent="0.3">
      <c r="A368" s="7"/>
      <c r="B368" s="8"/>
      <c r="C368" s="8"/>
      <c r="D368" s="8"/>
      <c r="E368" s="8"/>
      <c r="F368" s="8"/>
      <c r="G368" s="8"/>
      <c r="H368" s="8"/>
      <c r="I368" s="8"/>
      <c r="J368" s="7"/>
      <c r="K368" s="8"/>
      <c r="L368" s="8"/>
      <c r="M368" s="7"/>
      <c r="N368" s="7"/>
    </row>
    <row r="369" ht="15.6" x14ac:dyDescent="0.3"/>
    <row r="370" ht="15.6" x14ac:dyDescent="0.3"/>
    <row r="371" ht="15.6" x14ac:dyDescent="0.3"/>
    <row r="372" ht="15.6" x14ac:dyDescent="0.3"/>
    <row r="373" ht="15.6" x14ac:dyDescent="0.3"/>
    <row r="374" ht="15.6" x14ac:dyDescent="0.3"/>
    <row r="375" ht="15.6" x14ac:dyDescent="0.3"/>
    <row r="376" ht="15.6" x14ac:dyDescent="0.3"/>
    <row r="377" ht="15.6" x14ac:dyDescent="0.3"/>
    <row r="378" ht="15.6" x14ac:dyDescent="0.3"/>
    <row r="379" ht="15.6" x14ac:dyDescent="0.3"/>
    <row r="380" ht="15.6" x14ac:dyDescent="0.3"/>
    <row r="381" ht="15.6" x14ac:dyDescent="0.3"/>
    <row r="382" ht="15.6" x14ac:dyDescent="0.3"/>
    <row r="383" ht="15.6" x14ac:dyDescent="0.3"/>
    <row r="384" ht="15.6" x14ac:dyDescent="0.3"/>
    <row r="385" ht="15.6" x14ac:dyDescent="0.3"/>
    <row r="386" ht="15.6" x14ac:dyDescent="0.3"/>
    <row r="387" ht="15.6" x14ac:dyDescent="0.3"/>
    <row r="388" ht="15.6" x14ac:dyDescent="0.3"/>
    <row r="389" ht="15.6" x14ac:dyDescent="0.3"/>
    <row r="390" ht="15.6" x14ac:dyDescent="0.3"/>
    <row r="391" ht="15.6" x14ac:dyDescent="0.3"/>
    <row r="392" ht="15.6" x14ac:dyDescent="0.3"/>
    <row r="393" ht="15.6" x14ac:dyDescent="0.3"/>
    <row r="394" ht="15.6" x14ac:dyDescent="0.3"/>
    <row r="395" ht="15.6" x14ac:dyDescent="0.3"/>
    <row r="396" ht="15.6" x14ac:dyDescent="0.3"/>
    <row r="397" ht="15.6" x14ac:dyDescent="0.3"/>
    <row r="398" ht="15.6" x14ac:dyDescent="0.3"/>
    <row r="399" ht="15.6" x14ac:dyDescent="0.3"/>
    <row r="400" ht="15.6" x14ac:dyDescent="0.3"/>
    <row r="401" ht="15.6" x14ac:dyDescent="0.3"/>
    <row r="402" ht="15.6" x14ac:dyDescent="0.3"/>
    <row r="403" ht="15.6" x14ac:dyDescent="0.3"/>
    <row r="404" ht="15.6" x14ac:dyDescent="0.3"/>
    <row r="405" ht="15.6" x14ac:dyDescent="0.3"/>
    <row r="406" ht="15.6" x14ac:dyDescent="0.3"/>
    <row r="407" ht="15.6" x14ac:dyDescent="0.3"/>
    <row r="408" ht="15.6" x14ac:dyDescent="0.3"/>
    <row r="409" ht="15.6" x14ac:dyDescent="0.3"/>
    <row r="410" ht="15.6" x14ac:dyDescent="0.3"/>
    <row r="411" ht="15.6" x14ac:dyDescent="0.3"/>
    <row r="412" ht="15.6" x14ac:dyDescent="0.3"/>
    <row r="413" ht="15.6" x14ac:dyDescent="0.3"/>
    <row r="414" ht="15.6" x14ac:dyDescent="0.3"/>
    <row r="415" ht="15.6" x14ac:dyDescent="0.3"/>
    <row r="416" ht="15.6" x14ac:dyDescent="0.3"/>
    <row r="417" ht="15.6" x14ac:dyDescent="0.3"/>
    <row r="418" ht="15.6" x14ac:dyDescent="0.3"/>
    <row r="419" ht="15.6" x14ac:dyDescent="0.3"/>
    <row r="420" ht="15.6" x14ac:dyDescent="0.3"/>
    <row r="421" ht="15.6" x14ac:dyDescent="0.3"/>
    <row r="422" ht="15.6" x14ac:dyDescent="0.3"/>
    <row r="423" ht="15.6" x14ac:dyDescent="0.3"/>
    <row r="424" ht="15.6" x14ac:dyDescent="0.3"/>
    <row r="425" ht="15.6" x14ac:dyDescent="0.3"/>
    <row r="426" ht="15.6" x14ac:dyDescent="0.3"/>
    <row r="427" ht="15.6" x14ac:dyDescent="0.3"/>
    <row r="428" ht="15.6" x14ac:dyDescent="0.3"/>
    <row r="429" ht="15.6" x14ac:dyDescent="0.3"/>
    <row r="430" ht="15.6" x14ac:dyDescent="0.3"/>
    <row r="431" ht="15.6" x14ac:dyDescent="0.3"/>
    <row r="432" ht="15.6" x14ac:dyDescent="0.3"/>
    <row r="433" ht="15.6" x14ac:dyDescent="0.3"/>
    <row r="434" ht="15.6" x14ac:dyDescent="0.3"/>
    <row r="435" ht="15.6" x14ac:dyDescent="0.3"/>
    <row r="436" ht="15.6" x14ac:dyDescent="0.3"/>
    <row r="437" ht="15.6" x14ac:dyDescent="0.3"/>
    <row r="438" ht="15.6" x14ac:dyDescent="0.3"/>
    <row r="439" ht="15.6" x14ac:dyDescent="0.3"/>
    <row r="440" ht="15.6" x14ac:dyDescent="0.3"/>
    <row r="441" ht="15.6" x14ac:dyDescent="0.3"/>
    <row r="442" ht="15.6" x14ac:dyDescent="0.3"/>
    <row r="443" ht="15.6" x14ac:dyDescent="0.3"/>
    <row r="444" ht="15.6" x14ac:dyDescent="0.3"/>
    <row r="445" ht="15.6" x14ac:dyDescent="0.3"/>
    <row r="446" ht="15.6" x14ac:dyDescent="0.3"/>
    <row r="447" ht="15.6" x14ac:dyDescent="0.3"/>
    <row r="448" ht="15.6" x14ac:dyDescent="0.3"/>
    <row r="449" ht="15.6" x14ac:dyDescent="0.3"/>
    <row r="450" ht="15.6" x14ac:dyDescent="0.3"/>
    <row r="451" ht="15.6" x14ac:dyDescent="0.3"/>
    <row r="452" ht="15.6" x14ac:dyDescent="0.3"/>
    <row r="453" ht="15.6" x14ac:dyDescent="0.3"/>
    <row r="454" ht="15.6" x14ac:dyDescent="0.3"/>
    <row r="455" ht="15.6" x14ac:dyDescent="0.3"/>
    <row r="456" ht="15.6" x14ac:dyDescent="0.3"/>
    <row r="457" ht="15.6" x14ac:dyDescent="0.3"/>
    <row r="458" ht="15.6" x14ac:dyDescent="0.3"/>
    <row r="459" ht="15.6" x14ac:dyDescent="0.3"/>
    <row r="460" ht="15.6" x14ac:dyDescent="0.3"/>
    <row r="461" ht="15.6" x14ac:dyDescent="0.3"/>
    <row r="462" ht="15.6" x14ac:dyDescent="0.3"/>
    <row r="463" ht="15.6" x14ac:dyDescent="0.3"/>
    <row r="464" ht="15.6" x14ac:dyDescent="0.3"/>
    <row r="465" ht="15.6" x14ac:dyDescent="0.3"/>
    <row r="466" ht="15.6" x14ac:dyDescent="0.3"/>
    <row r="467" ht="15.6" x14ac:dyDescent="0.3"/>
    <row r="468" ht="15.6" x14ac:dyDescent="0.3"/>
    <row r="469" ht="15.6" x14ac:dyDescent="0.3"/>
    <row r="470" ht="15.6" x14ac:dyDescent="0.3"/>
    <row r="471" ht="15.6" x14ac:dyDescent="0.3"/>
    <row r="472" ht="15.6" x14ac:dyDescent="0.3"/>
    <row r="473" ht="15.6" x14ac:dyDescent="0.3"/>
    <row r="474" ht="15.6" x14ac:dyDescent="0.3"/>
    <row r="475" ht="15.6" x14ac:dyDescent="0.3"/>
    <row r="476" ht="15.6" x14ac:dyDescent="0.3"/>
    <row r="477" ht="15.6" x14ac:dyDescent="0.3"/>
    <row r="478" ht="15.6" x14ac:dyDescent="0.3"/>
    <row r="479" ht="15.6" x14ac:dyDescent="0.3"/>
    <row r="480" ht="15.6" x14ac:dyDescent="0.3"/>
    <row r="481" ht="15.6" x14ac:dyDescent="0.3"/>
    <row r="482" ht="15.6" x14ac:dyDescent="0.3"/>
    <row r="483" ht="15.6" x14ac:dyDescent="0.3"/>
    <row r="484" ht="15.6" x14ac:dyDescent="0.3"/>
    <row r="485" ht="15.6" x14ac:dyDescent="0.3"/>
    <row r="486" ht="15.6" x14ac:dyDescent="0.3"/>
    <row r="487" ht="15.6" x14ac:dyDescent="0.3"/>
    <row r="488" ht="15.6" x14ac:dyDescent="0.3"/>
    <row r="489" ht="15.6" x14ac:dyDescent="0.3"/>
    <row r="490" ht="15.6" x14ac:dyDescent="0.3"/>
    <row r="491" ht="15.6" x14ac:dyDescent="0.3"/>
    <row r="492" ht="15.6" x14ac:dyDescent="0.3"/>
    <row r="493" ht="15.6" x14ac:dyDescent="0.3"/>
    <row r="494" ht="15.6" x14ac:dyDescent="0.3"/>
    <row r="495" ht="15.6" x14ac:dyDescent="0.3"/>
    <row r="496" ht="15.6" x14ac:dyDescent="0.3"/>
    <row r="497" ht="15.6" x14ac:dyDescent="0.3"/>
    <row r="498" ht="15.6" x14ac:dyDescent="0.3"/>
    <row r="499" ht="15.6" x14ac:dyDescent="0.3"/>
    <row r="500" ht="15.6" x14ac:dyDescent="0.3"/>
    <row r="501" ht="15.6" x14ac:dyDescent="0.3"/>
    <row r="502" ht="15.6" x14ac:dyDescent="0.3"/>
    <row r="503" ht="15.6" x14ac:dyDescent="0.3"/>
    <row r="504" ht="15.6" x14ac:dyDescent="0.3"/>
    <row r="505" ht="15.6" x14ac:dyDescent="0.3"/>
    <row r="506" ht="15.6" x14ac:dyDescent="0.3"/>
    <row r="507" ht="15.6" x14ac:dyDescent="0.3"/>
    <row r="508" ht="15.6" x14ac:dyDescent="0.3"/>
    <row r="509" ht="15.6" x14ac:dyDescent="0.3"/>
    <row r="510" ht="15.6" x14ac:dyDescent="0.3"/>
    <row r="511" ht="15.6" x14ac:dyDescent="0.3"/>
    <row r="512" ht="15.6" x14ac:dyDescent="0.3"/>
    <row r="513" ht="15.6" x14ac:dyDescent="0.3"/>
    <row r="514" ht="15.6" x14ac:dyDescent="0.3"/>
    <row r="515" ht="15.6" x14ac:dyDescent="0.3"/>
    <row r="516" ht="15.6" x14ac:dyDescent="0.3"/>
    <row r="517" ht="15.6" x14ac:dyDescent="0.3"/>
    <row r="518" ht="15.6" x14ac:dyDescent="0.3"/>
    <row r="519" ht="15.6" x14ac:dyDescent="0.3"/>
    <row r="520" ht="15.6" x14ac:dyDescent="0.3"/>
    <row r="521" ht="15.6" x14ac:dyDescent="0.3"/>
    <row r="522" ht="15.6" x14ac:dyDescent="0.3"/>
    <row r="523" ht="15.6" x14ac:dyDescent="0.3"/>
    <row r="524" ht="15.6" x14ac:dyDescent="0.3"/>
    <row r="525" ht="15.6" x14ac:dyDescent="0.3"/>
    <row r="526" ht="15.6" x14ac:dyDescent="0.3"/>
    <row r="527" ht="15.6" x14ac:dyDescent="0.3"/>
    <row r="528" ht="15.6" x14ac:dyDescent="0.3"/>
    <row r="529" ht="15.6" x14ac:dyDescent="0.3"/>
    <row r="530" ht="15.6" x14ac:dyDescent="0.3"/>
    <row r="531" ht="15.6" x14ac:dyDescent="0.3"/>
    <row r="532" ht="15.6" x14ac:dyDescent="0.3"/>
    <row r="533" ht="15.6" x14ac:dyDescent="0.3"/>
    <row r="534" ht="15.6" x14ac:dyDescent="0.3"/>
    <row r="535" ht="15.6" x14ac:dyDescent="0.3"/>
    <row r="536" ht="15.6" x14ac:dyDescent="0.3"/>
    <row r="537" ht="15.6" x14ac:dyDescent="0.3"/>
    <row r="538" ht="15.6" x14ac:dyDescent="0.3"/>
    <row r="539" ht="15.6" x14ac:dyDescent="0.3"/>
    <row r="540" ht="15.6" x14ac:dyDescent="0.3"/>
    <row r="541" ht="15.6" x14ac:dyDescent="0.3"/>
    <row r="542" ht="15.6" x14ac:dyDescent="0.3"/>
    <row r="543" ht="15.6" x14ac:dyDescent="0.3"/>
    <row r="544" ht="15.6" x14ac:dyDescent="0.3"/>
    <row r="545" ht="15.6" x14ac:dyDescent="0.3"/>
    <row r="546" ht="15.6" x14ac:dyDescent="0.3"/>
    <row r="547" ht="15.6" x14ac:dyDescent="0.3"/>
    <row r="548" ht="15.6" x14ac:dyDescent="0.3"/>
    <row r="549" ht="15.6" x14ac:dyDescent="0.3"/>
    <row r="550" ht="15.6" x14ac:dyDescent="0.3"/>
    <row r="551" ht="15.6" x14ac:dyDescent="0.3"/>
    <row r="552" ht="15.6" x14ac:dyDescent="0.3"/>
    <row r="553" ht="15.6" x14ac:dyDescent="0.3"/>
    <row r="554" ht="15.6" x14ac:dyDescent="0.3"/>
    <row r="555" ht="15.6" x14ac:dyDescent="0.3"/>
    <row r="556" ht="15.6" x14ac:dyDescent="0.3"/>
    <row r="557" ht="15.6" x14ac:dyDescent="0.3"/>
    <row r="558" ht="15.6" x14ac:dyDescent="0.3"/>
    <row r="559" ht="15.6" x14ac:dyDescent="0.3"/>
    <row r="560" ht="15.6" x14ac:dyDescent="0.3"/>
    <row r="561" ht="15.6" x14ac:dyDescent="0.3"/>
    <row r="562" ht="15.6" x14ac:dyDescent="0.3"/>
    <row r="563" ht="15.6" x14ac:dyDescent="0.3"/>
    <row r="564" ht="15.6" x14ac:dyDescent="0.3"/>
    <row r="565" ht="15.6" x14ac:dyDescent="0.3"/>
    <row r="566" ht="15.6" x14ac:dyDescent="0.3"/>
    <row r="567" ht="15.6" x14ac:dyDescent="0.3"/>
    <row r="568" ht="15.6" x14ac:dyDescent="0.3"/>
    <row r="569" ht="15.6" x14ac:dyDescent="0.3"/>
    <row r="570" ht="15.6" x14ac:dyDescent="0.3"/>
    <row r="571" ht="15.6" x14ac:dyDescent="0.3"/>
    <row r="572" ht="15.6" x14ac:dyDescent="0.3"/>
    <row r="573" ht="15.6" x14ac:dyDescent="0.3"/>
    <row r="574" ht="15.6" x14ac:dyDescent="0.3"/>
    <row r="575" ht="15.6" x14ac:dyDescent="0.3"/>
    <row r="576" ht="15.6" x14ac:dyDescent="0.3"/>
    <row r="577" ht="15.6" x14ac:dyDescent="0.3"/>
    <row r="578" ht="15.6" x14ac:dyDescent="0.3"/>
    <row r="579" ht="15.6" x14ac:dyDescent="0.3"/>
    <row r="580" ht="15.6" x14ac:dyDescent="0.3"/>
    <row r="581" ht="15.6" x14ac:dyDescent="0.3"/>
    <row r="582" ht="15.6" x14ac:dyDescent="0.3"/>
    <row r="583" ht="15.6" x14ac:dyDescent="0.3"/>
    <row r="584" ht="15.6" x14ac:dyDescent="0.3"/>
    <row r="585" ht="15.6" x14ac:dyDescent="0.3"/>
    <row r="586" ht="15.6" x14ac:dyDescent="0.3"/>
    <row r="587" ht="15.6" x14ac:dyDescent="0.3"/>
    <row r="588" ht="15.6" x14ac:dyDescent="0.3"/>
    <row r="589" ht="15.6" x14ac:dyDescent="0.3"/>
    <row r="590" ht="15.6" x14ac:dyDescent="0.3"/>
    <row r="591" ht="15.6" x14ac:dyDescent="0.3"/>
    <row r="592" ht="15.6" x14ac:dyDescent="0.3"/>
    <row r="593" ht="15.6" x14ac:dyDescent="0.3"/>
    <row r="594" ht="15.6" x14ac:dyDescent="0.3"/>
    <row r="595" ht="15.6" x14ac:dyDescent="0.3"/>
    <row r="596" ht="15.6" x14ac:dyDescent="0.3"/>
    <row r="597" ht="15.6" x14ac:dyDescent="0.3"/>
    <row r="598" ht="15.6" x14ac:dyDescent="0.3"/>
    <row r="599" ht="15.6" x14ac:dyDescent="0.3"/>
    <row r="600" ht="15.6" x14ac:dyDescent="0.3"/>
    <row r="601" ht="15.6" x14ac:dyDescent="0.3"/>
    <row r="602" ht="15.6" x14ac:dyDescent="0.3"/>
    <row r="603" ht="15.6" x14ac:dyDescent="0.3"/>
    <row r="604" ht="15.6" x14ac:dyDescent="0.3"/>
    <row r="605" ht="15.6" x14ac:dyDescent="0.3"/>
    <row r="606" ht="15.6" x14ac:dyDescent="0.3"/>
    <row r="607" ht="15.6" x14ac:dyDescent="0.3"/>
    <row r="608" ht="15.6" x14ac:dyDescent="0.3"/>
    <row r="609" ht="15.6" x14ac:dyDescent="0.3"/>
    <row r="610" ht="15.6" x14ac:dyDescent="0.3"/>
    <row r="611" ht="15.6" x14ac:dyDescent="0.3"/>
    <row r="612" ht="15.6" x14ac:dyDescent="0.3"/>
    <row r="613" ht="15.6" x14ac:dyDescent="0.3"/>
    <row r="614" ht="15.6" x14ac:dyDescent="0.3"/>
    <row r="615" ht="15.6" x14ac:dyDescent="0.3"/>
    <row r="616" ht="15.6" x14ac:dyDescent="0.3"/>
    <row r="617" ht="15.6" x14ac:dyDescent="0.3"/>
    <row r="618" ht="15.6" x14ac:dyDescent="0.3"/>
    <row r="619" ht="15.6" x14ac:dyDescent="0.3"/>
    <row r="620" ht="15.6" x14ac:dyDescent="0.3"/>
    <row r="621" ht="15.6" x14ac:dyDescent="0.3"/>
    <row r="622" ht="15.6" x14ac:dyDescent="0.3"/>
    <row r="623" ht="15.6" x14ac:dyDescent="0.3"/>
    <row r="624" ht="15.6" x14ac:dyDescent="0.3"/>
    <row r="625" ht="15.6" x14ac:dyDescent="0.3"/>
    <row r="626" ht="15.6" x14ac:dyDescent="0.3"/>
    <row r="627" ht="15.6" x14ac:dyDescent="0.3"/>
    <row r="628" ht="15.6" x14ac:dyDescent="0.3"/>
    <row r="629" ht="15.6" x14ac:dyDescent="0.3"/>
    <row r="630" ht="15.6" x14ac:dyDescent="0.3"/>
    <row r="631" ht="15.6" x14ac:dyDescent="0.3"/>
    <row r="632" ht="15.6" x14ac:dyDescent="0.3"/>
    <row r="633" ht="15.6" x14ac:dyDescent="0.3"/>
    <row r="634" ht="15.6" x14ac:dyDescent="0.3"/>
    <row r="635" ht="15.6" x14ac:dyDescent="0.3"/>
    <row r="636" ht="15.6" x14ac:dyDescent="0.3"/>
    <row r="637" ht="15.6" x14ac:dyDescent="0.3"/>
    <row r="638" ht="15.6" x14ac:dyDescent="0.3"/>
    <row r="639" ht="15.6" x14ac:dyDescent="0.3"/>
    <row r="640" ht="15.6" x14ac:dyDescent="0.3"/>
    <row r="641" ht="15.6" x14ac:dyDescent="0.3"/>
    <row r="642" ht="15.6" x14ac:dyDescent="0.3"/>
    <row r="643" ht="15.6" x14ac:dyDescent="0.3"/>
    <row r="644" ht="15.6" x14ac:dyDescent="0.3"/>
    <row r="645" ht="15.6" x14ac:dyDescent="0.3"/>
    <row r="646" ht="15.6" x14ac:dyDescent="0.3"/>
    <row r="647" ht="15.6" x14ac:dyDescent="0.3"/>
    <row r="648" ht="15.6" x14ac:dyDescent="0.3"/>
    <row r="649" ht="15.6" x14ac:dyDescent="0.3"/>
    <row r="650" ht="15.6" x14ac:dyDescent="0.3"/>
    <row r="651" ht="15.6" x14ac:dyDescent="0.3"/>
    <row r="652" ht="15.6" x14ac:dyDescent="0.3"/>
    <row r="653" ht="15.6" x14ac:dyDescent="0.3"/>
    <row r="654" ht="15.6" x14ac:dyDescent="0.3"/>
    <row r="655" ht="15.6" x14ac:dyDescent="0.3"/>
    <row r="656" ht="15.6" x14ac:dyDescent="0.3"/>
    <row r="657" ht="15.6" x14ac:dyDescent="0.3"/>
    <row r="658" ht="15.6" x14ac:dyDescent="0.3"/>
    <row r="659" ht="15.6" x14ac:dyDescent="0.3"/>
    <row r="660" ht="15.6" x14ac:dyDescent="0.3"/>
    <row r="661" ht="15.6" x14ac:dyDescent="0.3"/>
    <row r="662" ht="15.6" x14ac:dyDescent="0.3"/>
    <row r="663" ht="15.6" x14ac:dyDescent="0.3"/>
    <row r="664" ht="15.6" x14ac:dyDescent="0.3"/>
    <row r="665" ht="15.6" x14ac:dyDescent="0.3"/>
    <row r="666" ht="15.6" x14ac:dyDescent="0.3"/>
    <row r="667" ht="15.6" x14ac:dyDescent="0.3"/>
    <row r="668" ht="15.6" x14ac:dyDescent="0.3"/>
    <row r="669" ht="15.6" x14ac:dyDescent="0.3"/>
    <row r="670" ht="15.6" x14ac:dyDescent="0.3"/>
    <row r="671" ht="15.6" x14ac:dyDescent="0.3"/>
    <row r="672" ht="15.6" x14ac:dyDescent="0.3"/>
    <row r="673" ht="15.6" x14ac:dyDescent="0.3"/>
    <row r="674" ht="15.6" x14ac:dyDescent="0.3"/>
    <row r="675" ht="15.6" x14ac:dyDescent="0.3"/>
    <row r="676" ht="15.6" x14ac:dyDescent="0.3"/>
    <row r="677" ht="15.6" x14ac:dyDescent="0.3"/>
    <row r="678" ht="15.6" x14ac:dyDescent="0.3"/>
    <row r="679" ht="15.6" x14ac:dyDescent="0.3"/>
    <row r="680" ht="15.6" x14ac:dyDescent="0.3"/>
    <row r="681" ht="15.6" x14ac:dyDescent="0.3"/>
    <row r="682" ht="15.6" x14ac:dyDescent="0.3"/>
    <row r="683" ht="15.6" x14ac:dyDescent="0.3"/>
    <row r="684" ht="15.6" x14ac:dyDescent="0.3"/>
    <row r="685" ht="15.6" x14ac:dyDescent="0.3"/>
    <row r="686" ht="15.6" x14ac:dyDescent="0.3"/>
    <row r="687" ht="15.6" x14ac:dyDescent="0.3"/>
    <row r="688" ht="15.6" x14ac:dyDescent="0.3"/>
    <row r="689" ht="15.6" x14ac:dyDescent="0.3"/>
    <row r="690" ht="15.6" x14ac:dyDescent="0.3"/>
    <row r="691" ht="15.6" x14ac:dyDescent="0.3"/>
    <row r="692" ht="15.6" x14ac:dyDescent="0.3"/>
    <row r="693" ht="15.6" x14ac:dyDescent="0.3"/>
    <row r="694" ht="15.6" x14ac:dyDescent="0.3"/>
    <row r="695" ht="15.6" x14ac:dyDescent="0.3"/>
    <row r="696" ht="15.6" x14ac:dyDescent="0.3"/>
    <row r="697" ht="15.6" x14ac:dyDescent="0.3"/>
    <row r="698" ht="15.6" x14ac:dyDescent="0.3"/>
    <row r="699" ht="15.6" x14ac:dyDescent="0.3"/>
    <row r="700" ht="15.6" x14ac:dyDescent="0.3"/>
    <row r="701" ht="15.6" x14ac:dyDescent="0.3"/>
    <row r="702" ht="15.6" x14ac:dyDescent="0.3"/>
    <row r="703" ht="15.6" x14ac:dyDescent="0.3"/>
    <row r="704" ht="15.6" x14ac:dyDescent="0.3"/>
    <row r="705" ht="15.6" x14ac:dyDescent="0.3"/>
    <row r="706" ht="15.6" x14ac:dyDescent="0.3"/>
    <row r="707" ht="15.6" x14ac:dyDescent="0.3"/>
    <row r="708" ht="15.6" x14ac:dyDescent="0.3"/>
    <row r="709" ht="15.6" x14ac:dyDescent="0.3"/>
    <row r="710" ht="15.6" x14ac:dyDescent="0.3"/>
    <row r="711" ht="15.6" x14ac:dyDescent="0.3"/>
    <row r="712" ht="15.6" x14ac:dyDescent="0.3"/>
    <row r="713" ht="15.6" x14ac:dyDescent="0.3"/>
    <row r="714" ht="15.6" x14ac:dyDescent="0.3"/>
    <row r="715" ht="15.6" x14ac:dyDescent="0.3"/>
    <row r="716" ht="15.6" x14ac:dyDescent="0.3"/>
    <row r="717" ht="15.6" x14ac:dyDescent="0.3"/>
    <row r="718" ht="15.6" x14ac:dyDescent="0.3"/>
    <row r="719" ht="15.6" x14ac:dyDescent="0.3"/>
    <row r="720" ht="15.6" x14ac:dyDescent="0.3"/>
    <row r="721" ht="15.6" x14ac:dyDescent="0.3"/>
    <row r="722" ht="15.6" x14ac:dyDescent="0.3"/>
    <row r="723" ht="15.6" x14ac:dyDescent="0.3"/>
    <row r="724" ht="15.6" x14ac:dyDescent="0.3"/>
    <row r="725" ht="15.6" x14ac:dyDescent="0.3"/>
    <row r="726" ht="15.6" x14ac:dyDescent="0.3"/>
    <row r="727" ht="15.6" x14ac:dyDescent="0.3"/>
    <row r="728" ht="15.6" x14ac:dyDescent="0.3"/>
    <row r="729" ht="15.6" x14ac:dyDescent="0.3"/>
    <row r="730" ht="15.6" x14ac:dyDescent="0.3"/>
    <row r="731" ht="15.6" x14ac:dyDescent="0.3"/>
    <row r="732" ht="15.6" x14ac:dyDescent="0.3"/>
    <row r="733" ht="15.6" x14ac:dyDescent="0.3"/>
    <row r="734" ht="15.6" x14ac:dyDescent="0.3"/>
    <row r="735" ht="15.6" x14ac:dyDescent="0.3"/>
    <row r="736" ht="15.6" x14ac:dyDescent="0.3"/>
    <row r="737" ht="15.6" x14ac:dyDescent="0.3"/>
    <row r="738" ht="15.6" x14ac:dyDescent="0.3"/>
    <row r="739" ht="15.6" x14ac:dyDescent="0.3"/>
    <row r="740" ht="15.6" x14ac:dyDescent="0.3"/>
    <row r="741" ht="15.6" x14ac:dyDescent="0.3"/>
    <row r="742" ht="15.6" x14ac:dyDescent="0.3"/>
    <row r="743" ht="15.6" x14ac:dyDescent="0.3"/>
    <row r="744" ht="15.6" x14ac:dyDescent="0.3"/>
    <row r="745" ht="15.6" x14ac:dyDescent="0.3"/>
    <row r="746" ht="15.6" x14ac:dyDescent="0.3"/>
    <row r="747" ht="15.6" x14ac:dyDescent="0.3"/>
    <row r="748" ht="15.6" x14ac:dyDescent="0.3"/>
    <row r="749" ht="15.6" x14ac:dyDescent="0.3"/>
    <row r="750" ht="15.6" x14ac:dyDescent="0.3"/>
    <row r="751" ht="15.6" x14ac:dyDescent="0.3"/>
    <row r="752" ht="15.6" x14ac:dyDescent="0.3"/>
    <row r="753" ht="15.6" x14ac:dyDescent="0.3"/>
    <row r="754" ht="15.6" x14ac:dyDescent="0.3"/>
    <row r="755" ht="15.6" x14ac:dyDescent="0.3"/>
    <row r="756" ht="15.6" x14ac:dyDescent="0.3"/>
    <row r="757" ht="15.6" x14ac:dyDescent="0.3"/>
    <row r="758" ht="15.6" x14ac:dyDescent="0.3"/>
    <row r="759" ht="15.6" x14ac:dyDescent="0.3"/>
    <row r="760" ht="15.6" x14ac:dyDescent="0.3"/>
    <row r="761" ht="15.6" x14ac:dyDescent="0.3"/>
    <row r="762" ht="15.6" x14ac:dyDescent="0.3"/>
    <row r="763" ht="15.6" x14ac:dyDescent="0.3"/>
    <row r="764" ht="15.6" x14ac:dyDescent="0.3"/>
    <row r="765" ht="15.6" x14ac:dyDescent="0.3"/>
    <row r="766" ht="15.6" x14ac:dyDescent="0.3"/>
    <row r="767" ht="15.6" x14ac:dyDescent="0.3"/>
    <row r="768" ht="15.6" x14ac:dyDescent="0.3"/>
    <row r="769" ht="15.6" x14ac:dyDescent="0.3"/>
    <row r="770" ht="15.6" x14ac:dyDescent="0.3"/>
    <row r="771" ht="15.6" x14ac:dyDescent="0.3"/>
    <row r="772" ht="15.6" x14ac:dyDescent="0.3"/>
    <row r="773" ht="15.6" x14ac:dyDescent="0.3"/>
    <row r="774" ht="15.6" x14ac:dyDescent="0.3"/>
    <row r="775" ht="15.6" x14ac:dyDescent="0.3"/>
    <row r="776" ht="15.6" x14ac:dyDescent="0.3"/>
    <row r="777" ht="15.6" x14ac:dyDescent="0.3"/>
    <row r="778" ht="15.6" x14ac:dyDescent="0.3"/>
    <row r="779" ht="15.6" x14ac:dyDescent="0.3"/>
    <row r="780" ht="15.6" x14ac:dyDescent="0.3"/>
    <row r="781" ht="15.6" x14ac:dyDescent="0.3"/>
    <row r="782" ht="15.6" x14ac:dyDescent="0.3"/>
    <row r="783" ht="15.6" x14ac:dyDescent="0.3"/>
    <row r="784" ht="15.6" x14ac:dyDescent="0.3"/>
    <row r="785" ht="15.6" x14ac:dyDescent="0.3"/>
    <row r="786" ht="15.6" x14ac:dyDescent="0.3"/>
    <row r="787" ht="15.6" x14ac:dyDescent="0.3"/>
    <row r="788" ht="15.6" x14ac:dyDescent="0.3"/>
    <row r="789" ht="15.6" x14ac:dyDescent="0.3"/>
    <row r="790" ht="15.6" x14ac:dyDescent="0.3"/>
    <row r="791" ht="15.6" x14ac:dyDescent="0.3"/>
    <row r="792" ht="15.6" x14ac:dyDescent="0.3"/>
    <row r="793" ht="15.6" x14ac:dyDescent="0.3"/>
    <row r="794" ht="15.6" x14ac:dyDescent="0.3"/>
    <row r="795" ht="15.6" x14ac:dyDescent="0.3"/>
    <row r="796" ht="15.6" x14ac:dyDescent="0.3"/>
    <row r="797" ht="15.6" x14ac:dyDescent="0.3"/>
    <row r="798" ht="15.6" x14ac:dyDescent="0.3"/>
    <row r="799" ht="15.6" x14ac:dyDescent="0.3"/>
    <row r="800" ht="15.6" x14ac:dyDescent="0.3"/>
    <row r="801" ht="15.6" x14ac:dyDescent="0.3"/>
    <row r="802" ht="15.6" x14ac:dyDescent="0.3"/>
    <row r="803" ht="15.6" x14ac:dyDescent="0.3"/>
    <row r="804" ht="15.6" x14ac:dyDescent="0.3"/>
    <row r="805" ht="15.6" x14ac:dyDescent="0.3"/>
    <row r="806" ht="15.6" x14ac:dyDescent="0.3"/>
    <row r="807" ht="15.6" x14ac:dyDescent="0.3"/>
    <row r="808" ht="15.6" x14ac:dyDescent="0.3"/>
    <row r="809" ht="15.6" x14ac:dyDescent="0.3"/>
    <row r="810" ht="15.6" x14ac:dyDescent="0.3"/>
    <row r="811" ht="15.6" x14ac:dyDescent="0.3"/>
    <row r="812" ht="15.6" x14ac:dyDescent="0.3"/>
    <row r="813" ht="15.6" x14ac:dyDescent="0.3"/>
    <row r="814" ht="15.6" x14ac:dyDescent="0.3"/>
    <row r="815" ht="15.6" x14ac:dyDescent="0.3"/>
    <row r="816" ht="15.6" x14ac:dyDescent="0.3"/>
    <row r="817" ht="15.6" x14ac:dyDescent="0.3"/>
    <row r="818" ht="15.6" x14ac:dyDescent="0.3"/>
    <row r="819" ht="15.6" x14ac:dyDescent="0.3"/>
    <row r="820" ht="15.6" x14ac:dyDescent="0.3"/>
    <row r="821" ht="15.6" x14ac:dyDescent="0.3"/>
    <row r="822" ht="15.6" x14ac:dyDescent="0.3"/>
    <row r="823" ht="15.6" x14ac:dyDescent="0.3"/>
    <row r="824" ht="15.6" x14ac:dyDescent="0.3"/>
    <row r="825" ht="15.6" x14ac:dyDescent="0.3"/>
    <row r="826" ht="15.6" x14ac:dyDescent="0.3"/>
    <row r="827" ht="15.6" x14ac:dyDescent="0.3"/>
    <row r="828" ht="15.6" x14ac:dyDescent="0.3"/>
    <row r="829" ht="15.6" x14ac:dyDescent="0.3"/>
    <row r="830" ht="15.6" x14ac:dyDescent="0.3"/>
    <row r="831" ht="15.6" x14ac:dyDescent="0.3"/>
    <row r="832" ht="15.6" x14ac:dyDescent="0.3"/>
    <row r="833" ht="15.6" x14ac:dyDescent="0.3"/>
    <row r="834" ht="15.6" x14ac:dyDescent="0.3"/>
    <row r="835" ht="15.6" x14ac:dyDescent="0.3"/>
    <row r="836" ht="15.6" x14ac:dyDescent="0.3"/>
    <row r="837" ht="15.6" x14ac:dyDescent="0.3"/>
    <row r="838" ht="15.6" x14ac:dyDescent="0.3"/>
    <row r="839" ht="15.6" x14ac:dyDescent="0.3"/>
    <row r="840" ht="15.6" x14ac:dyDescent="0.3"/>
    <row r="841" ht="15.6" x14ac:dyDescent="0.3"/>
    <row r="842" ht="15.6" x14ac:dyDescent="0.3"/>
    <row r="843" ht="15.6" x14ac:dyDescent="0.3"/>
    <row r="844" ht="15.6" x14ac:dyDescent="0.3"/>
    <row r="845" ht="15.6" x14ac:dyDescent="0.3"/>
    <row r="846" ht="15.6" x14ac:dyDescent="0.3"/>
    <row r="847" ht="15.6" x14ac:dyDescent="0.3"/>
    <row r="848" ht="15.6" x14ac:dyDescent="0.3"/>
    <row r="849" ht="15.6" x14ac:dyDescent="0.3"/>
    <row r="850" ht="15.6" x14ac:dyDescent="0.3"/>
    <row r="851" ht="15.6" x14ac:dyDescent="0.3"/>
    <row r="852" ht="15.6" x14ac:dyDescent="0.3"/>
    <row r="853" ht="15.6" x14ac:dyDescent="0.3"/>
    <row r="854" ht="15.6" x14ac:dyDescent="0.3"/>
    <row r="855" ht="15.6" x14ac:dyDescent="0.3"/>
    <row r="856" ht="15.6" x14ac:dyDescent="0.3"/>
    <row r="857" ht="15.6" x14ac:dyDescent="0.3"/>
    <row r="858" ht="15.6" x14ac:dyDescent="0.3"/>
    <row r="859" ht="15.6" x14ac:dyDescent="0.3"/>
    <row r="860" ht="15.6" x14ac:dyDescent="0.3"/>
    <row r="861" ht="15.6" x14ac:dyDescent="0.3"/>
    <row r="862" ht="15.6" x14ac:dyDescent="0.3"/>
    <row r="863" ht="15.6" x14ac:dyDescent="0.3"/>
    <row r="864" ht="15.6" x14ac:dyDescent="0.3"/>
    <row r="865" ht="15.6" x14ac:dyDescent="0.3"/>
    <row r="866" ht="15.6" x14ac:dyDescent="0.3"/>
    <row r="867" ht="15.6" x14ac:dyDescent="0.3"/>
    <row r="868" ht="15.6" x14ac:dyDescent="0.3"/>
    <row r="869" ht="15.6" x14ac:dyDescent="0.3"/>
    <row r="870" ht="15.6" x14ac:dyDescent="0.3"/>
    <row r="871" ht="15.6" x14ac:dyDescent="0.3"/>
    <row r="872" ht="15.6" x14ac:dyDescent="0.3"/>
    <row r="873" ht="15.6" x14ac:dyDescent="0.3"/>
    <row r="874" ht="15.6" x14ac:dyDescent="0.3"/>
    <row r="875" ht="15.6" x14ac:dyDescent="0.3"/>
    <row r="876" ht="15.6" x14ac:dyDescent="0.3"/>
    <row r="877" ht="15.6" x14ac:dyDescent="0.3"/>
    <row r="878" ht="15.6" x14ac:dyDescent="0.3"/>
    <row r="879" ht="15.6" x14ac:dyDescent="0.3"/>
    <row r="880" ht="15.6" x14ac:dyDescent="0.3"/>
    <row r="881" ht="15.6" x14ac:dyDescent="0.3"/>
    <row r="882" ht="15.6" x14ac:dyDescent="0.3"/>
    <row r="883" ht="15.6" x14ac:dyDescent="0.3"/>
    <row r="884" ht="15.6" x14ac:dyDescent="0.3"/>
    <row r="885" ht="15.6" x14ac:dyDescent="0.3"/>
    <row r="886" ht="15.6" x14ac:dyDescent="0.3"/>
    <row r="887" ht="15.6" x14ac:dyDescent="0.3"/>
    <row r="888" ht="15.6" x14ac:dyDescent="0.3"/>
    <row r="889" ht="15.6" x14ac:dyDescent="0.3"/>
    <row r="890" ht="15.6" x14ac:dyDescent="0.3"/>
    <row r="891" ht="15.6" x14ac:dyDescent="0.3"/>
    <row r="892" ht="15.6" x14ac:dyDescent="0.3"/>
    <row r="893" ht="15.6" x14ac:dyDescent="0.3"/>
    <row r="894" ht="15.6" x14ac:dyDescent="0.3"/>
    <row r="895" ht="15.6" x14ac:dyDescent="0.3"/>
    <row r="896" ht="15.6" x14ac:dyDescent="0.3"/>
    <row r="897" ht="15.6" x14ac:dyDescent="0.3"/>
    <row r="898" ht="15.6" x14ac:dyDescent="0.3"/>
    <row r="899" ht="15.6" x14ac:dyDescent="0.3"/>
    <row r="900" ht="15.6" x14ac:dyDescent="0.3"/>
    <row r="901" ht="15.6" x14ac:dyDescent="0.3"/>
    <row r="902" ht="15.6" x14ac:dyDescent="0.3"/>
    <row r="903" ht="15.6" x14ac:dyDescent="0.3"/>
    <row r="904" ht="15.6" x14ac:dyDescent="0.3"/>
    <row r="905" ht="15.6" x14ac:dyDescent="0.3"/>
    <row r="906" ht="15.6" x14ac:dyDescent="0.3"/>
    <row r="907" ht="15.6" x14ac:dyDescent="0.3"/>
    <row r="908" ht="15.6" x14ac:dyDescent="0.3"/>
    <row r="909" ht="15.6" x14ac:dyDescent="0.3"/>
    <row r="910" ht="15.6" x14ac:dyDescent="0.3"/>
    <row r="911" ht="15.6" x14ac:dyDescent="0.3"/>
    <row r="912" ht="15.6" x14ac:dyDescent="0.3"/>
    <row r="913" ht="15.6" x14ac:dyDescent="0.3"/>
    <row r="914" ht="15.6" x14ac:dyDescent="0.3"/>
    <row r="915" ht="15.6" x14ac:dyDescent="0.3"/>
    <row r="916" ht="15.6" x14ac:dyDescent="0.3"/>
    <row r="917" ht="15.6" x14ac:dyDescent="0.3"/>
    <row r="918" ht="15.6" x14ac:dyDescent="0.3"/>
    <row r="919" ht="15.6" x14ac:dyDescent="0.3"/>
    <row r="920" ht="15.6" x14ac:dyDescent="0.3"/>
    <row r="921" ht="15.6" x14ac:dyDescent="0.3"/>
    <row r="922" ht="15.6" x14ac:dyDescent="0.3"/>
    <row r="923" ht="15.6" x14ac:dyDescent="0.3"/>
    <row r="924" ht="15.6" x14ac:dyDescent="0.3"/>
    <row r="925" ht="15.6" x14ac:dyDescent="0.3"/>
    <row r="926" ht="15.6" x14ac:dyDescent="0.3"/>
    <row r="927" ht="15.6" x14ac:dyDescent="0.3"/>
    <row r="928" ht="15.6" x14ac:dyDescent="0.3"/>
    <row r="929" ht="15.6" x14ac:dyDescent="0.3"/>
    <row r="930" ht="15.6" x14ac:dyDescent="0.3"/>
    <row r="931" ht="15.6" x14ac:dyDescent="0.3"/>
    <row r="932" ht="15.6" x14ac:dyDescent="0.3"/>
    <row r="933" ht="15.6" x14ac:dyDescent="0.3"/>
    <row r="934" ht="15.6" x14ac:dyDescent="0.3"/>
    <row r="935" ht="15.6" x14ac:dyDescent="0.3"/>
    <row r="936" ht="15.6" x14ac:dyDescent="0.3"/>
    <row r="937" ht="15.6" x14ac:dyDescent="0.3"/>
    <row r="938" ht="15.6" x14ac:dyDescent="0.3"/>
    <row r="939" ht="15.6" x14ac:dyDescent="0.3"/>
    <row r="940" ht="15.6" x14ac:dyDescent="0.3"/>
    <row r="941" ht="15.6" x14ac:dyDescent="0.3"/>
    <row r="942" ht="15.6" x14ac:dyDescent="0.3"/>
    <row r="943" ht="15.6" x14ac:dyDescent="0.3"/>
    <row r="944" ht="15.6" x14ac:dyDescent="0.3"/>
    <row r="945" ht="15.6" x14ac:dyDescent="0.3"/>
    <row r="946" ht="15.6" x14ac:dyDescent="0.3"/>
    <row r="947" ht="15.6" x14ac:dyDescent="0.3"/>
    <row r="948" ht="15.6" x14ac:dyDescent="0.3"/>
    <row r="949" ht="15.6" x14ac:dyDescent="0.3"/>
    <row r="950" ht="15.6" x14ac:dyDescent="0.3"/>
    <row r="951" ht="15.6" x14ac:dyDescent="0.3"/>
    <row r="952" ht="15.6" x14ac:dyDescent="0.3"/>
    <row r="953" ht="15.6" x14ac:dyDescent="0.3"/>
    <row r="954" ht="15.6" x14ac:dyDescent="0.3"/>
    <row r="955" ht="15.6" x14ac:dyDescent="0.3"/>
    <row r="956" ht="15.6" x14ac:dyDescent="0.3"/>
    <row r="957" ht="15.6" x14ac:dyDescent="0.3"/>
    <row r="958" ht="15.6" x14ac:dyDescent="0.3"/>
    <row r="959" ht="15.6" x14ac:dyDescent="0.3"/>
    <row r="960" ht="15.6" x14ac:dyDescent="0.3"/>
    <row r="961" ht="15.6" x14ac:dyDescent="0.3"/>
    <row r="962" ht="15.6" x14ac:dyDescent="0.3"/>
    <row r="963" ht="15.6" x14ac:dyDescent="0.3"/>
    <row r="964" ht="15.6" x14ac:dyDescent="0.3"/>
    <row r="965" ht="15.6" x14ac:dyDescent="0.3"/>
    <row r="966" ht="15.6" x14ac:dyDescent="0.3"/>
    <row r="967" ht="15.6" x14ac:dyDescent="0.3"/>
  </sheetData>
  <mergeCells count="1763">
    <mergeCell ref="K326:L326"/>
    <mergeCell ref="K331:L331"/>
    <mergeCell ref="K302:L302"/>
    <mergeCell ref="K303:L303"/>
    <mergeCell ref="K299:L299"/>
    <mergeCell ref="K314:L314"/>
    <mergeCell ref="K306:L306"/>
    <mergeCell ref="K300:L300"/>
    <mergeCell ref="K293:L293"/>
    <mergeCell ref="K294:L294"/>
    <mergeCell ref="K295:L295"/>
    <mergeCell ref="K296:L296"/>
    <mergeCell ref="K297:L297"/>
    <mergeCell ref="K298:L298"/>
    <mergeCell ref="K304:L304"/>
    <mergeCell ref="K305:L305"/>
    <mergeCell ref="K312:L312"/>
    <mergeCell ref="K261:L261"/>
    <mergeCell ref="K272:L272"/>
    <mergeCell ref="K274:L274"/>
    <mergeCell ref="K275:L275"/>
    <mergeCell ref="K276:L276"/>
    <mergeCell ref="K277:L277"/>
    <mergeCell ref="K278:L278"/>
    <mergeCell ref="K279:L279"/>
    <mergeCell ref="K292:L292"/>
    <mergeCell ref="K264:L264"/>
    <mergeCell ref="K265:L265"/>
    <mergeCell ref="K266:L266"/>
    <mergeCell ref="K323:L323"/>
    <mergeCell ref="K324:L324"/>
    <mergeCell ref="K322:L322"/>
    <mergeCell ref="K325:L325"/>
    <mergeCell ref="K320:L320"/>
    <mergeCell ref="K321:L321"/>
    <mergeCell ref="K319:L319"/>
    <mergeCell ref="K250:L250"/>
    <mergeCell ref="K249:L249"/>
    <mergeCell ref="K289:L289"/>
    <mergeCell ref="K280:L280"/>
    <mergeCell ref="K253:L253"/>
    <mergeCell ref="K254:L254"/>
    <mergeCell ref="K247:L247"/>
    <mergeCell ref="K248:L248"/>
    <mergeCell ref="K251:L251"/>
    <mergeCell ref="K252:L252"/>
    <mergeCell ref="K290:L290"/>
    <mergeCell ref="K291:L291"/>
    <mergeCell ref="K283:L283"/>
    <mergeCell ref="K284:L284"/>
    <mergeCell ref="K285:L285"/>
    <mergeCell ref="K286:L286"/>
    <mergeCell ref="K287:L287"/>
    <mergeCell ref="K288:L288"/>
    <mergeCell ref="K260:L260"/>
    <mergeCell ref="K255:L255"/>
    <mergeCell ref="K259:L259"/>
    <mergeCell ref="K257:L257"/>
    <mergeCell ref="K258:L258"/>
    <mergeCell ref="K256:L256"/>
    <mergeCell ref="K267:L267"/>
    <mergeCell ref="K273:L273"/>
    <mergeCell ref="K281:L281"/>
    <mergeCell ref="K282:L282"/>
    <mergeCell ref="K269:L269"/>
    <mergeCell ref="K270:L270"/>
    <mergeCell ref="K263:L263"/>
    <mergeCell ref="D280:E280"/>
    <mergeCell ref="D275:E275"/>
    <mergeCell ref="D277:E277"/>
    <mergeCell ref="K362:L362"/>
    <mergeCell ref="K363:L363"/>
    <mergeCell ref="K364:L364"/>
    <mergeCell ref="K365:L365"/>
    <mergeCell ref="K366:L366"/>
    <mergeCell ref="K367:L367"/>
    <mergeCell ref="K355:L355"/>
    <mergeCell ref="K356:L356"/>
    <mergeCell ref="K359:L359"/>
    <mergeCell ref="K360:L360"/>
    <mergeCell ref="K353:L353"/>
    <mergeCell ref="K351:L351"/>
    <mergeCell ref="K352:L352"/>
    <mergeCell ref="K354:L354"/>
    <mergeCell ref="K357:L357"/>
    <mergeCell ref="K358:L358"/>
    <mergeCell ref="K301:L301"/>
    <mergeCell ref="K350:L350"/>
    <mergeCell ref="K349:L349"/>
    <mergeCell ref="K347:L347"/>
    <mergeCell ref="K348:L348"/>
    <mergeCell ref="K346:L346"/>
    <mergeCell ref="K327:L327"/>
    <mergeCell ref="K328:L328"/>
    <mergeCell ref="K361:L361"/>
    <mergeCell ref="K315:L315"/>
    <mergeCell ref="K316:L316"/>
    <mergeCell ref="K317:L317"/>
    <mergeCell ref="K318:L318"/>
    <mergeCell ref="F287:G287"/>
    <mergeCell ref="F278:G278"/>
    <mergeCell ref="F279:G279"/>
    <mergeCell ref="F280:G280"/>
    <mergeCell ref="K313:L313"/>
    <mergeCell ref="K307:L307"/>
    <mergeCell ref="K308:L308"/>
    <mergeCell ref="K309:L309"/>
    <mergeCell ref="K310:L310"/>
    <mergeCell ref="K311:L311"/>
    <mergeCell ref="K262:L262"/>
    <mergeCell ref="K268:L268"/>
    <mergeCell ref="K271:L271"/>
    <mergeCell ref="F255:G255"/>
    <mergeCell ref="D255:E255"/>
    <mergeCell ref="D256:E256"/>
    <mergeCell ref="D257:E257"/>
    <mergeCell ref="D299:E299"/>
    <mergeCell ref="F299:G299"/>
    <mergeCell ref="F300:G300"/>
    <mergeCell ref="D300:E300"/>
    <mergeCell ref="D278:E278"/>
    <mergeCell ref="F273:G273"/>
    <mergeCell ref="F276:G276"/>
    <mergeCell ref="F270:G270"/>
    <mergeCell ref="F271:G271"/>
    <mergeCell ref="F261:G261"/>
    <mergeCell ref="H261:I261"/>
    <mergeCell ref="H262:I262"/>
    <mergeCell ref="H263:I263"/>
    <mergeCell ref="H264:I264"/>
    <mergeCell ref="D279:E279"/>
    <mergeCell ref="F227:G227"/>
    <mergeCell ref="F268:G268"/>
    <mergeCell ref="F269:G269"/>
    <mergeCell ref="F274:G274"/>
    <mergeCell ref="F275:G275"/>
    <mergeCell ref="F263:G263"/>
    <mergeCell ref="F264:G264"/>
    <mergeCell ref="F272:G272"/>
    <mergeCell ref="F290:G290"/>
    <mergeCell ref="F288:G288"/>
    <mergeCell ref="F289:G289"/>
    <mergeCell ref="F293:G293"/>
    <mergeCell ref="F294:G294"/>
    <mergeCell ref="D298:E298"/>
    <mergeCell ref="F285:G285"/>
    <mergeCell ref="F286:G286"/>
    <mergeCell ref="F284:G284"/>
    <mergeCell ref="D283:E283"/>
    <mergeCell ref="F283:G283"/>
    <mergeCell ref="F298:G298"/>
    <mergeCell ref="F295:G295"/>
    <mergeCell ref="F291:G291"/>
    <mergeCell ref="F292:G292"/>
    <mergeCell ref="F281:G281"/>
    <mergeCell ref="D281:E281"/>
    <mergeCell ref="D295:E295"/>
    <mergeCell ref="D266:E266"/>
    <mergeCell ref="D267:E267"/>
    <mergeCell ref="D268:E268"/>
    <mergeCell ref="D269:E269"/>
    <mergeCell ref="D271:E271"/>
    <mergeCell ref="D270:E270"/>
    <mergeCell ref="F312:G312"/>
    <mergeCell ref="F345:G345"/>
    <mergeCell ref="F346:G346"/>
    <mergeCell ref="F217:G217"/>
    <mergeCell ref="F221:G221"/>
    <mergeCell ref="F222:G222"/>
    <mergeCell ref="F223:G223"/>
    <mergeCell ref="F224:G224"/>
    <mergeCell ref="F225:G225"/>
    <mergeCell ref="F214:G214"/>
    <mergeCell ref="F215:G215"/>
    <mergeCell ref="F216:G216"/>
    <mergeCell ref="F236:G236"/>
    <mergeCell ref="F237:G237"/>
    <mergeCell ref="F229:G229"/>
    <mergeCell ref="F230:G230"/>
    <mergeCell ref="F226:G226"/>
    <mergeCell ref="F265:G265"/>
    <mergeCell ref="F267:G267"/>
    <mergeCell ref="F266:G266"/>
    <mergeCell ref="F253:G253"/>
    <mergeCell ref="F259:G259"/>
    <mergeCell ref="F256:G256"/>
    <mergeCell ref="F257:G257"/>
    <mergeCell ref="F258:G258"/>
    <mergeCell ref="F254:G254"/>
    <mergeCell ref="F245:G245"/>
    <mergeCell ref="F243:G243"/>
    <mergeCell ref="F244:G244"/>
    <mergeCell ref="F242:G242"/>
    <mergeCell ref="F241:G241"/>
    <mergeCell ref="F233:G233"/>
    <mergeCell ref="F350:G350"/>
    <mergeCell ref="F357:G357"/>
    <mergeCell ref="D294:E294"/>
    <mergeCell ref="D251:E251"/>
    <mergeCell ref="D252:E252"/>
    <mergeCell ref="D282:E282"/>
    <mergeCell ref="F296:G296"/>
    <mergeCell ref="F297:G297"/>
    <mergeCell ref="F228:G228"/>
    <mergeCell ref="F235:G235"/>
    <mergeCell ref="F234:G234"/>
    <mergeCell ref="F367:G367"/>
    <mergeCell ref="F363:G363"/>
    <mergeCell ref="F364:G364"/>
    <mergeCell ref="F365:G365"/>
    <mergeCell ref="F366:G366"/>
    <mergeCell ref="F247:G247"/>
    <mergeCell ref="F248:G248"/>
    <mergeCell ref="F249:G249"/>
    <mergeCell ref="F250:G250"/>
    <mergeCell ref="F331:G331"/>
    <mergeCell ref="F333:G333"/>
    <mergeCell ref="F332:G332"/>
    <mergeCell ref="F334:G334"/>
    <mergeCell ref="F335:G335"/>
    <mergeCell ref="F343:G343"/>
    <mergeCell ref="F344:G344"/>
    <mergeCell ref="F336:G336"/>
    <mergeCell ref="F251:G251"/>
    <mergeCell ref="F252:G252"/>
    <mergeCell ref="F282:G282"/>
    <mergeCell ref="F311:G311"/>
    <mergeCell ref="H258:I258"/>
    <mergeCell ref="H259:I259"/>
    <mergeCell ref="H253:I253"/>
    <mergeCell ref="H252:I252"/>
    <mergeCell ref="H249:I249"/>
    <mergeCell ref="F238:G238"/>
    <mergeCell ref="F239:G239"/>
    <mergeCell ref="F240:G240"/>
    <mergeCell ref="D367:E367"/>
    <mergeCell ref="H365:I365"/>
    <mergeCell ref="H366:I366"/>
    <mergeCell ref="H367:I367"/>
    <mergeCell ref="H364:I364"/>
    <mergeCell ref="D363:E363"/>
    <mergeCell ref="D366:E366"/>
    <mergeCell ref="H250:I250"/>
    <mergeCell ref="H251:I251"/>
    <mergeCell ref="H254:I254"/>
    <mergeCell ref="H256:I256"/>
    <mergeCell ref="H257:I257"/>
    <mergeCell ref="H255:I255"/>
    <mergeCell ref="F362:G362"/>
    <mergeCell ref="F358:G358"/>
    <mergeCell ref="F359:G359"/>
    <mergeCell ref="F360:G360"/>
    <mergeCell ref="F361:G361"/>
    <mergeCell ref="F351:G351"/>
    <mergeCell ref="F352:G352"/>
    <mergeCell ref="F353:G353"/>
    <mergeCell ref="F354:G354"/>
    <mergeCell ref="F355:G355"/>
    <mergeCell ref="F356:G356"/>
    <mergeCell ref="H227:I227"/>
    <mergeCell ref="H230:I230"/>
    <mergeCell ref="H233:I233"/>
    <mergeCell ref="H234:I234"/>
    <mergeCell ref="H235:I235"/>
    <mergeCell ref="H236:I236"/>
    <mergeCell ref="H246:I246"/>
    <mergeCell ref="H247:I247"/>
    <mergeCell ref="H248:I248"/>
    <mergeCell ref="H244:I244"/>
    <mergeCell ref="H243:I243"/>
    <mergeCell ref="H231:I231"/>
    <mergeCell ref="H226:I226"/>
    <mergeCell ref="H225:I225"/>
    <mergeCell ref="H224:I224"/>
    <mergeCell ref="H238:I238"/>
    <mergeCell ref="H237:I237"/>
    <mergeCell ref="B220:C220"/>
    <mergeCell ref="B218:C218"/>
    <mergeCell ref="B217:C217"/>
    <mergeCell ref="B219:C219"/>
    <mergeCell ref="B214:C214"/>
    <mergeCell ref="B233:C233"/>
    <mergeCell ref="B232:C232"/>
    <mergeCell ref="B231:C231"/>
    <mergeCell ref="B239:C239"/>
    <mergeCell ref="B238:C238"/>
    <mergeCell ref="B237:C237"/>
    <mergeCell ref="B236:C236"/>
    <mergeCell ref="B235:C235"/>
    <mergeCell ref="B234:C234"/>
    <mergeCell ref="H265:I265"/>
    <mergeCell ref="F262:G262"/>
    <mergeCell ref="D260:E260"/>
    <mergeCell ref="D261:E261"/>
    <mergeCell ref="D262:E262"/>
    <mergeCell ref="D263:E263"/>
    <mergeCell ref="D264:E264"/>
    <mergeCell ref="D265:E265"/>
    <mergeCell ref="B258:C258"/>
    <mergeCell ref="B257:C257"/>
    <mergeCell ref="B256:C256"/>
    <mergeCell ref="B264:C264"/>
    <mergeCell ref="B263:C263"/>
    <mergeCell ref="B262:C262"/>
    <mergeCell ref="B265:C265"/>
    <mergeCell ref="B261:C261"/>
    <mergeCell ref="H222:I222"/>
    <mergeCell ref="H223:I223"/>
    <mergeCell ref="B241:C241"/>
    <mergeCell ref="B250:C250"/>
    <mergeCell ref="B243:C243"/>
    <mergeCell ref="B249:C249"/>
    <mergeCell ref="B248:C248"/>
    <mergeCell ref="B240:C240"/>
    <mergeCell ref="B337:C337"/>
    <mergeCell ref="B338:C338"/>
    <mergeCell ref="B354:C354"/>
    <mergeCell ref="B353:C353"/>
    <mergeCell ref="B352:C352"/>
    <mergeCell ref="B351:C351"/>
    <mergeCell ref="B344:C344"/>
    <mergeCell ref="B343:C343"/>
    <mergeCell ref="B342:C342"/>
    <mergeCell ref="B341:C341"/>
    <mergeCell ref="B340:C340"/>
    <mergeCell ref="B339:C339"/>
    <mergeCell ref="B270:C270"/>
    <mergeCell ref="B269:C269"/>
    <mergeCell ref="B268:C268"/>
    <mergeCell ref="B267:C267"/>
    <mergeCell ref="B266:C266"/>
    <mergeCell ref="B275:C275"/>
    <mergeCell ref="B274:C274"/>
    <mergeCell ref="B273:C273"/>
    <mergeCell ref="B247:C247"/>
    <mergeCell ref="B246:C246"/>
    <mergeCell ref="B245:C245"/>
    <mergeCell ref="B244:C244"/>
    <mergeCell ref="B260:C260"/>
    <mergeCell ref="B259:C259"/>
    <mergeCell ref="D365:E365"/>
    <mergeCell ref="B364:C364"/>
    <mergeCell ref="B363:C363"/>
    <mergeCell ref="B362:C362"/>
    <mergeCell ref="B361:C361"/>
    <mergeCell ref="B365:C365"/>
    <mergeCell ref="B251:C251"/>
    <mergeCell ref="B254:C254"/>
    <mergeCell ref="B253:C253"/>
    <mergeCell ref="B252:C252"/>
    <mergeCell ref="B255:C255"/>
    <mergeCell ref="B242:C242"/>
    <mergeCell ref="B272:C272"/>
    <mergeCell ref="B277:C277"/>
    <mergeCell ref="B276:C276"/>
    <mergeCell ref="B271:C271"/>
    <mergeCell ref="B321:C321"/>
    <mergeCell ref="B320:C320"/>
    <mergeCell ref="B319:C319"/>
    <mergeCell ref="B318:C318"/>
    <mergeCell ref="B280:C280"/>
    <mergeCell ref="B281:C281"/>
    <mergeCell ref="B286:C286"/>
    <mergeCell ref="B285:C285"/>
    <mergeCell ref="B284:C284"/>
    <mergeCell ref="B283:C283"/>
    <mergeCell ref="B282:C282"/>
    <mergeCell ref="D253:E253"/>
    <mergeCell ref="D259:E259"/>
    <mergeCell ref="D258:E258"/>
    <mergeCell ref="D254:E254"/>
    <mergeCell ref="D274:E274"/>
    <mergeCell ref="D353:E353"/>
    <mergeCell ref="D354:E354"/>
    <mergeCell ref="D355:E355"/>
    <mergeCell ref="D356:E356"/>
    <mergeCell ref="D358:E358"/>
    <mergeCell ref="B358:C358"/>
    <mergeCell ref="B357:C357"/>
    <mergeCell ref="B356:C356"/>
    <mergeCell ref="B355:C355"/>
    <mergeCell ref="B336:C336"/>
    <mergeCell ref="B335:C335"/>
    <mergeCell ref="D362:E362"/>
    <mergeCell ref="B334:C334"/>
    <mergeCell ref="B359:C359"/>
    <mergeCell ref="B360:C360"/>
    <mergeCell ref="D359:E359"/>
    <mergeCell ref="D364:E364"/>
    <mergeCell ref="B323:C323"/>
    <mergeCell ref="B322:C322"/>
    <mergeCell ref="D311:E311"/>
    <mergeCell ref="D313:E313"/>
    <mergeCell ref="D304:E304"/>
    <mergeCell ref="D305:E305"/>
    <mergeCell ref="D306:E306"/>
    <mergeCell ref="D321:E321"/>
    <mergeCell ref="D314:E314"/>
    <mergeCell ref="D315:E315"/>
    <mergeCell ref="D312:E312"/>
    <mergeCell ref="D310:E310"/>
    <mergeCell ref="B367:C367"/>
    <mergeCell ref="B366:C366"/>
    <mergeCell ref="B329:C329"/>
    <mergeCell ref="B331:C331"/>
    <mergeCell ref="B330:C330"/>
    <mergeCell ref="B328:C328"/>
    <mergeCell ref="B327:C327"/>
    <mergeCell ref="B326:C326"/>
    <mergeCell ref="B325:C325"/>
    <mergeCell ref="B324:C324"/>
    <mergeCell ref="B333:C333"/>
    <mergeCell ref="B332:C332"/>
    <mergeCell ref="D352:E352"/>
    <mergeCell ref="D346:E346"/>
    <mergeCell ref="D347:E347"/>
    <mergeCell ref="D348:E348"/>
    <mergeCell ref="D349:E349"/>
    <mergeCell ref="D360:E360"/>
    <mergeCell ref="D361:E361"/>
    <mergeCell ref="D357:E357"/>
    <mergeCell ref="B279:C279"/>
    <mergeCell ref="B278:C278"/>
    <mergeCell ref="B301:C301"/>
    <mergeCell ref="B300:C300"/>
    <mergeCell ref="B299:C299"/>
    <mergeCell ref="B298:C298"/>
    <mergeCell ref="B297:C297"/>
    <mergeCell ref="B296:C296"/>
    <mergeCell ref="B317:C317"/>
    <mergeCell ref="B316:C316"/>
    <mergeCell ref="B315:C315"/>
    <mergeCell ref="B314:C314"/>
    <mergeCell ref="B313:C313"/>
    <mergeCell ref="B295:C295"/>
    <mergeCell ref="B290:C290"/>
    <mergeCell ref="B289:C289"/>
    <mergeCell ref="B288:C288"/>
    <mergeCell ref="B287:C287"/>
    <mergeCell ref="B305:C305"/>
    <mergeCell ref="B302:C302"/>
    <mergeCell ref="B304:C304"/>
    <mergeCell ref="B303:C303"/>
    <mergeCell ref="B306:C306"/>
    <mergeCell ref="B307:C307"/>
    <mergeCell ref="B311:C311"/>
    <mergeCell ref="B310:C310"/>
    <mergeCell ref="B309:C309"/>
    <mergeCell ref="B308:C308"/>
    <mergeCell ref="B312:C312"/>
    <mergeCell ref="D334:E334"/>
    <mergeCell ref="D335:E335"/>
    <mergeCell ref="D327:E327"/>
    <mergeCell ref="D328:E328"/>
    <mergeCell ref="D324:E324"/>
    <mergeCell ref="D291:E291"/>
    <mergeCell ref="D292:E292"/>
    <mergeCell ref="D293:E293"/>
    <mergeCell ref="D284:E284"/>
    <mergeCell ref="D285:E285"/>
    <mergeCell ref="D286:E286"/>
    <mergeCell ref="D287:E287"/>
    <mergeCell ref="D290:E290"/>
    <mergeCell ref="D288:E288"/>
    <mergeCell ref="D289:E289"/>
    <mergeCell ref="D302:E302"/>
    <mergeCell ref="D303:E303"/>
    <mergeCell ref="D316:E316"/>
    <mergeCell ref="D317:E317"/>
    <mergeCell ref="D318:E318"/>
    <mergeCell ref="H302:I302"/>
    <mergeCell ref="H289:I289"/>
    <mergeCell ref="H288:I288"/>
    <mergeCell ref="H290:I290"/>
    <mergeCell ref="H295:I295"/>
    <mergeCell ref="H294:I294"/>
    <mergeCell ref="D276:E276"/>
    <mergeCell ref="D272:E272"/>
    <mergeCell ref="D273:E273"/>
    <mergeCell ref="H272:I272"/>
    <mergeCell ref="H273:I273"/>
    <mergeCell ref="H274:I274"/>
    <mergeCell ref="H275:I275"/>
    <mergeCell ref="H276:I276"/>
    <mergeCell ref="D296:E296"/>
    <mergeCell ref="D297:E297"/>
    <mergeCell ref="D301:E301"/>
    <mergeCell ref="F301:G301"/>
    <mergeCell ref="F302:G302"/>
    <mergeCell ref="H282:I282"/>
    <mergeCell ref="H283:I283"/>
    <mergeCell ref="H284:I284"/>
    <mergeCell ref="H285:I285"/>
    <mergeCell ref="H286:I286"/>
    <mergeCell ref="H287:I287"/>
    <mergeCell ref="H292:I292"/>
    <mergeCell ref="H293:I293"/>
    <mergeCell ref="H291:I291"/>
    <mergeCell ref="H277:I277"/>
    <mergeCell ref="H278:I278"/>
    <mergeCell ref="H280:I280"/>
    <mergeCell ref="F277:G277"/>
    <mergeCell ref="B230:C230"/>
    <mergeCell ref="B226:C226"/>
    <mergeCell ref="B229:C229"/>
    <mergeCell ref="B228:C228"/>
    <mergeCell ref="B227:C227"/>
    <mergeCell ref="B225:C225"/>
    <mergeCell ref="B224:C224"/>
    <mergeCell ref="D350:E350"/>
    <mergeCell ref="D351:E351"/>
    <mergeCell ref="B349:C349"/>
    <mergeCell ref="B350:C350"/>
    <mergeCell ref="D345:E345"/>
    <mergeCell ref="B348:C348"/>
    <mergeCell ref="B347:C347"/>
    <mergeCell ref="B346:C346"/>
    <mergeCell ref="B345:C345"/>
    <mergeCell ref="B294:C294"/>
    <mergeCell ref="B293:C293"/>
    <mergeCell ref="B292:C292"/>
    <mergeCell ref="B291:C291"/>
    <mergeCell ref="D319:E319"/>
    <mergeCell ref="D320:E320"/>
    <mergeCell ref="D230:E230"/>
    <mergeCell ref="D231:E231"/>
    <mergeCell ref="D232:E232"/>
    <mergeCell ref="D233:E233"/>
    <mergeCell ref="D238:E238"/>
    <mergeCell ref="D236:E236"/>
    <mergeCell ref="D237:E237"/>
    <mergeCell ref="D307:E307"/>
    <mergeCell ref="D308:E308"/>
    <mergeCell ref="D309:E309"/>
    <mergeCell ref="H127:I127"/>
    <mergeCell ref="H281:I281"/>
    <mergeCell ref="H279:I279"/>
    <mergeCell ref="D179:E179"/>
    <mergeCell ref="D170:E170"/>
    <mergeCell ref="D171:E171"/>
    <mergeCell ref="D172:E172"/>
    <mergeCell ref="D173:E173"/>
    <mergeCell ref="D174:E174"/>
    <mergeCell ref="D175:E175"/>
    <mergeCell ref="D176:E176"/>
    <mergeCell ref="D215:E215"/>
    <mergeCell ref="D155:E155"/>
    <mergeCell ref="D169:E169"/>
    <mergeCell ref="D184:E184"/>
    <mergeCell ref="D224:E224"/>
    <mergeCell ref="D223:E223"/>
    <mergeCell ref="D201:E201"/>
    <mergeCell ref="H271:I271"/>
    <mergeCell ref="H266:I266"/>
    <mergeCell ref="H267:I267"/>
    <mergeCell ref="H268:I268"/>
    <mergeCell ref="H269:I269"/>
    <mergeCell ref="H270:I270"/>
    <mergeCell ref="H216:I216"/>
    <mergeCell ref="H214:I214"/>
    <mergeCell ref="H215:I215"/>
    <mergeCell ref="H217:I217"/>
    <mergeCell ref="F260:G260"/>
    <mergeCell ref="H260:I260"/>
    <mergeCell ref="F220:G220"/>
    <mergeCell ref="F218:G218"/>
    <mergeCell ref="B128:C128"/>
    <mergeCell ref="B132:C132"/>
    <mergeCell ref="D131:E131"/>
    <mergeCell ref="D132:E132"/>
    <mergeCell ref="D134:E134"/>
    <mergeCell ref="D149:E149"/>
    <mergeCell ref="D150:E150"/>
    <mergeCell ref="D146:E146"/>
    <mergeCell ref="H141:I141"/>
    <mergeCell ref="H142:I142"/>
    <mergeCell ref="H143:I143"/>
    <mergeCell ref="H137:I137"/>
    <mergeCell ref="H138:I138"/>
    <mergeCell ref="H128:I128"/>
    <mergeCell ref="H129:I129"/>
    <mergeCell ref="F153:G153"/>
    <mergeCell ref="F152:G152"/>
    <mergeCell ref="B153:C153"/>
    <mergeCell ref="B152:C152"/>
    <mergeCell ref="B151:C151"/>
    <mergeCell ref="H133:I133"/>
    <mergeCell ref="F132:G132"/>
    <mergeCell ref="F133:G133"/>
    <mergeCell ref="D130:E130"/>
    <mergeCell ref="D128:E128"/>
    <mergeCell ref="H134:I134"/>
    <mergeCell ref="H135:I135"/>
    <mergeCell ref="H136:I136"/>
    <mergeCell ref="B126:C126"/>
    <mergeCell ref="B130:C130"/>
    <mergeCell ref="B134:C134"/>
    <mergeCell ref="B127:C127"/>
    <mergeCell ref="B144:C144"/>
    <mergeCell ref="B143:C143"/>
    <mergeCell ref="F145:G145"/>
    <mergeCell ref="F144:G144"/>
    <mergeCell ref="B138:C138"/>
    <mergeCell ref="B135:C135"/>
    <mergeCell ref="B136:C136"/>
    <mergeCell ref="D138:E138"/>
    <mergeCell ref="B141:C141"/>
    <mergeCell ref="B142:C142"/>
    <mergeCell ref="B139:C139"/>
    <mergeCell ref="D140:E140"/>
    <mergeCell ref="D139:E139"/>
    <mergeCell ref="F126:G126"/>
    <mergeCell ref="F127:G127"/>
    <mergeCell ref="B140:C140"/>
    <mergeCell ref="D141:E141"/>
    <mergeCell ref="D142:E142"/>
    <mergeCell ref="B137:C137"/>
    <mergeCell ref="D137:E137"/>
    <mergeCell ref="D143:E143"/>
    <mergeCell ref="D144:E144"/>
    <mergeCell ref="D126:E126"/>
    <mergeCell ref="D129:E129"/>
    <mergeCell ref="D127:E127"/>
    <mergeCell ref="D135:E135"/>
    <mergeCell ref="D136:E136"/>
    <mergeCell ref="B129:C129"/>
    <mergeCell ref="D203:E203"/>
    <mergeCell ref="D204:E204"/>
    <mergeCell ref="D177:E177"/>
    <mergeCell ref="D178:E178"/>
    <mergeCell ref="D228:E228"/>
    <mergeCell ref="D227:E227"/>
    <mergeCell ref="D229:E229"/>
    <mergeCell ref="D196:E196"/>
    <mergeCell ref="D197:E197"/>
    <mergeCell ref="B150:C150"/>
    <mergeCell ref="B149:C149"/>
    <mergeCell ref="D133:E133"/>
    <mergeCell ref="B133:C133"/>
    <mergeCell ref="D145:E145"/>
    <mergeCell ref="B147:C147"/>
    <mergeCell ref="B146:C146"/>
    <mergeCell ref="B145:C145"/>
    <mergeCell ref="B148:C148"/>
    <mergeCell ref="D151:E151"/>
    <mergeCell ref="D147:E147"/>
    <mergeCell ref="D148:E148"/>
    <mergeCell ref="D153:E153"/>
    <mergeCell ref="D154:E154"/>
    <mergeCell ref="D152:E152"/>
    <mergeCell ref="D158:E158"/>
    <mergeCell ref="D159:E159"/>
    <mergeCell ref="B154:C154"/>
    <mergeCell ref="B223:C223"/>
    <mergeCell ref="B222:C222"/>
    <mergeCell ref="B221:C221"/>
    <mergeCell ref="B216:C216"/>
    <mergeCell ref="B215:C215"/>
    <mergeCell ref="K228:L228"/>
    <mergeCell ref="K222:L222"/>
    <mergeCell ref="K223:L223"/>
    <mergeCell ref="K224:L224"/>
    <mergeCell ref="K225:L225"/>
    <mergeCell ref="K227:L227"/>
    <mergeCell ref="K226:L226"/>
    <mergeCell ref="D206:E206"/>
    <mergeCell ref="D207:E207"/>
    <mergeCell ref="D205:E205"/>
    <mergeCell ref="H206:I206"/>
    <mergeCell ref="H207:I207"/>
    <mergeCell ref="F211:G211"/>
    <mergeCell ref="D214:E214"/>
    <mergeCell ref="D213:E213"/>
    <mergeCell ref="D212:E212"/>
    <mergeCell ref="D208:E208"/>
    <mergeCell ref="D209:E209"/>
    <mergeCell ref="D210:E210"/>
    <mergeCell ref="D211:E211"/>
    <mergeCell ref="F208:G208"/>
    <mergeCell ref="F209:G209"/>
    <mergeCell ref="F212:G212"/>
    <mergeCell ref="F213:G213"/>
    <mergeCell ref="F219:G219"/>
    <mergeCell ref="D226:E226"/>
    <mergeCell ref="D216:E216"/>
    <mergeCell ref="K217:L217"/>
    <mergeCell ref="K215:L215"/>
    <mergeCell ref="K216:L216"/>
    <mergeCell ref="K214:L214"/>
    <mergeCell ref="K213:L213"/>
    <mergeCell ref="K144:L144"/>
    <mergeCell ref="K145:L145"/>
    <mergeCell ref="K170:L170"/>
    <mergeCell ref="K171:L171"/>
    <mergeCell ref="K193:L193"/>
    <mergeCell ref="K194:L194"/>
    <mergeCell ref="K195:L195"/>
    <mergeCell ref="H184:I184"/>
    <mergeCell ref="H185:I185"/>
    <mergeCell ref="F181:G181"/>
    <mergeCell ref="F182:G182"/>
    <mergeCell ref="F183:G183"/>
    <mergeCell ref="F184:G184"/>
    <mergeCell ref="F185:G185"/>
    <mergeCell ref="F186:G186"/>
    <mergeCell ref="F203:G203"/>
    <mergeCell ref="F204:G204"/>
    <mergeCell ref="F188:G188"/>
    <mergeCell ref="F158:G158"/>
    <mergeCell ref="H153:I153"/>
    <mergeCell ref="H154:I154"/>
    <mergeCell ref="H155:I155"/>
    <mergeCell ref="H156:I156"/>
    <mergeCell ref="H157:I157"/>
    <mergeCell ref="F179:G179"/>
    <mergeCell ref="F180:G180"/>
    <mergeCell ref="F173:G173"/>
    <mergeCell ref="F174:G174"/>
    <mergeCell ref="F187:G187"/>
    <mergeCell ref="H187:I187"/>
    <mergeCell ref="H188:I188"/>
    <mergeCell ref="F192:G192"/>
    <mergeCell ref="H125:I125"/>
    <mergeCell ref="H124:I124"/>
    <mergeCell ref="H123:I123"/>
    <mergeCell ref="F160:G160"/>
    <mergeCell ref="D161:E161"/>
    <mergeCell ref="D162:E162"/>
    <mergeCell ref="F161:G161"/>
    <mergeCell ref="F177:G177"/>
    <mergeCell ref="F178:G178"/>
    <mergeCell ref="F175:G175"/>
    <mergeCell ref="F176:G176"/>
    <mergeCell ref="F172:G172"/>
    <mergeCell ref="H172:I172"/>
    <mergeCell ref="H173:I173"/>
    <mergeCell ref="H167:I167"/>
    <mergeCell ref="H168:I168"/>
    <mergeCell ref="H169:I169"/>
    <mergeCell ref="H170:I170"/>
    <mergeCell ref="H171:I171"/>
    <mergeCell ref="D163:E163"/>
    <mergeCell ref="D164:E164"/>
    <mergeCell ref="F163:G163"/>
    <mergeCell ref="H164:I164"/>
    <mergeCell ref="F154:G154"/>
    <mergeCell ref="F146:G146"/>
    <mergeCell ref="F147:G147"/>
    <mergeCell ref="F148:G148"/>
    <mergeCell ref="F149:G149"/>
    <mergeCell ref="F151:G151"/>
    <mergeCell ref="F150:G150"/>
    <mergeCell ref="F159:G159"/>
    <mergeCell ref="H126:I126"/>
    <mergeCell ref="H163:I163"/>
    <mergeCell ref="H160:I160"/>
    <mergeCell ref="H161:I161"/>
    <mergeCell ref="H159:I159"/>
    <mergeCell ref="H144:I144"/>
    <mergeCell ref="H145:I145"/>
    <mergeCell ref="H158:I158"/>
    <mergeCell ref="H162:I162"/>
    <mergeCell ref="H166:I166"/>
    <mergeCell ref="H151:I151"/>
    <mergeCell ref="H152:I152"/>
    <mergeCell ref="H148:I148"/>
    <mergeCell ref="H149:I149"/>
    <mergeCell ref="H146:I146"/>
    <mergeCell ref="H147:I147"/>
    <mergeCell ref="B195:C195"/>
    <mergeCell ref="F193:G193"/>
    <mergeCell ref="H190:I190"/>
    <mergeCell ref="F155:G155"/>
    <mergeCell ref="F156:G156"/>
    <mergeCell ref="F157:G157"/>
    <mergeCell ref="D156:E156"/>
    <mergeCell ref="D160:E160"/>
    <mergeCell ref="D157:E157"/>
    <mergeCell ref="D185:E185"/>
    <mergeCell ref="D187:E187"/>
    <mergeCell ref="D188:E188"/>
    <mergeCell ref="D182:E182"/>
    <mergeCell ref="D183:E183"/>
    <mergeCell ref="D181:E181"/>
    <mergeCell ref="D180:E180"/>
    <mergeCell ref="D191:E191"/>
    <mergeCell ref="B202:C202"/>
    <mergeCell ref="B201:C201"/>
    <mergeCell ref="H179:I179"/>
    <mergeCell ref="H178:I178"/>
    <mergeCell ref="H174:I174"/>
    <mergeCell ref="H175:I175"/>
    <mergeCell ref="H176:I176"/>
    <mergeCell ref="H177:I177"/>
    <mergeCell ref="H186:I186"/>
    <mergeCell ref="H180:I180"/>
    <mergeCell ref="H181:I181"/>
    <mergeCell ref="H182:I182"/>
    <mergeCell ref="H183:I183"/>
    <mergeCell ref="H165:I165"/>
    <mergeCell ref="F165:G165"/>
    <mergeCell ref="F166:G166"/>
    <mergeCell ref="F167:G167"/>
    <mergeCell ref="F168:G168"/>
    <mergeCell ref="B186:C186"/>
    <mergeCell ref="B185:C185"/>
    <mergeCell ref="D192:E192"/>
    <mergeCell ref="F123:G123"/>
    <mergeCell ref="D123:E123"/>
    <mergeCell ref="B189:C189"/>
    <mergeCell ref="B187:C187"/>
    <mergeCell ref="B188:C188"/>
    <mergeCell ref="B173:C173"/>
    <mergeCell ref="B172:C172"/>
    <mergeCell ref="B168:C168"/>
    <mergeCell ref="B169:C169"/>
    <mergeCell ref="B182:C182"/>
    <mergeCell ref="B181:C181"/>
    <mergeCell ref="B180:C180"/>
    <mergeCell ref="B179:C179"/>
    <mergeCell ref="B178:C178"/>
    <mergeCell ref="B184:C184"/>
    <mergeCell ref="B183:C183"/>
    <mergeCell ref="B171:C171"/>
    <mergeCell ref="B170:C170"/>
    <mergeCell ref="B167:C167"/>
    <mergeCell ref="B165:C165"/>
    <mergeCell ref="B164:C164"/>
    <mergeCell ref="B163:C163"/>
    <mergeCell ref="B166:C166"/>
    <mergeCell ref="B162:C162"/>
    <mergeCell ref="F162:G162"/>
    <mergeCell ref="B123:C123"/>
    <mergeCell ref="F169:G169"/>
    <mergeCell ref="F170:G170"/>
    <mergeCell ref="F171:G171"/>
    <mergeCell ref="D124:E124"/>
    <mergeCell ref="F164:G164"/>
    <mergeCell ref="D125:E125"/>
    <mergeCell ref="B122:C122"/>
    <mergeCell ref="B121:C121"/>
    <mergeCell ref="B120:C120"/>
    <mergeCell ref="B119:C119"/>
    <mergeCell ref="B118:C118"/>
    <mergeCell ref="B117:C117"/>
    <mergeCell ref="B177:C177"/>
    <mergeCell ref="B176:C176"/>
    <mergeCell ref="B175:C175"/>
    <mergeCell ref="B174:C174"/>
    <mergeCell ref="D219:E219"/>
    <mergeCell ref="D220:E220"/>
    <mergeCell ref="D221:E221"/>
    <mergeCell ref="D222:E222"/>
    <mergeCell ref="D218:E218"/>
    <mergeCell ref="D217:E217"/>
    <mergeCell ref="D225:E225"/>
    <mergeCell ref="B210:C210"/>
    <mergeCell ref="B209:C209"/>
    <mergeCell ref="B213:C213"/>
    <mergeCell ref="B212:C212"/>
    <mergeCell ref="B211:C211"/>
    <mergeCell ref="D165:E165"/>
    <mergeCell ref="D166:E166"/>
    <mergeCell ref="D167:E167"/>
    <mergeCell ref="D168:E168"/>
    <mergeCell ref="B156:C156"/>
    <mergeCell ref="B155:C155"/>
    <mergeCell ref="B124:C124"/>
    <mergeCell ref="D118:E118"/>
    <mergeCell ref="D119:E119"/>
    <mergeCell ref="D120:E120"/>
    <mergeCell ref="K218:L218"/>
    <mergeCell ref="K219:L219"/>
    <mergeCell ref="K220:L220"/>
    <mergeCell ref="K209:L209"/>
    <mergeCell ref="K210:L210"/>
    <mergeCell ref="K211:L211"/>
    <mergeCell ref="K212:L212"/>
    <mergeCell ref="K203:L203"/>
    <mergeCell ref="K204:L204"/>
    <mergeCell ref="K221:L221"/>
    <mergeCell ref="K206:L206"/>
    <mergeCell ref="K207:L207"/>
    <mergeCell ref="K208:L208"/>
    <mergeCell ref="H208:I208"/>
    <mergeCell ref="H209:I209"/>
    <mergeCell ref="H210:I210"/>
    <mergeCell ref="H211:I211"/>
    <mergeCell ref="H212:I212"/>
    <mergeCell ref="H213:I213"/>
    <mergeCell ref="H203:I203"/>
    <mergeCell ref="H204:I204"/>
    <mergeCell ref="H218:I218"/>
    <mergeCell ref="H219:I219"/>
    <mergeCell ref="H220:I220"/>
    <mergeCell ref="H221:I221"/>
    <mergeCell ref="F210:G210"/>
    <mergeCell ref="F205:G205"/>
    <mergeCell ref="F206:G206"/>
    <mergeCell ref="F207:G207"/>
    <mergeCell ref="H205:I205"/>
    <mergeCell ref="K200:L200"/>
    <mergeCell ref="K201:L201"/>
    <mergeCell ref="K205:L205"/>
    <mergeCell ref="K202:L202"/>
    <mergeCell ref="D189:E189"/>
    <mergeCell ref="D190:E190"/>
    <mergeCell ref="D198:E198"/>
    <mergeCell ref="D199:E199"/>
    <mergeCell ref="D194:E194"/>
    <mergeCell ref="D193:E193"/>
    <mergeCell ref="D186:E186"/>
    <mergeCell ref="D200:E200"/>
    <mergeCell ref="D195:E195"/>
    <mergeCell ref="H191:I191"/>
    <mergeCell ref="H192:I192"/>
    <mergeCell ref="H193:I193"/>
    <mergeCell ref="H194:I194"/>
    <mergeCell ref="H195:I195"/>
    <mergeCell ref="F195:G195"/>
    <mergeCell ref="F194:G194"/>
    <mergeCell ref="F189:G189"/>
    <mergeCell ref="F190:G190"/>
    <mergeCell ref="F191:G191"/>
    <mergeCell ref="H189:I189"/>
    <mergeCell ref="F196:G196"/>
    <mergeCell ref="F197:G197"/>
    <mergeCell ref="F198:G198"/>
    <mergeCell ref="B206:C206"/>
    <mergeCell ref="B205:C205"/>
    <mergeCell ref="B208:C208"/>
    <mergeCell ref="B207:C207"/>
    <mergeCell ref="K196:L196"/>
    <mergeCell ref="K197:L197"/>
    <mergeCell ref="K198:L198"/>
    <mergeCell ref="K199:L199"/>
    <mergeCell ref="K191:L191"/>
    <mergeCell ref="K190:L190"/>
    <mergeCell ref="B192:C192"/>
    <mergeCell ref="B191:C191"/>
    <mergeCell ref="B190:C190"/>
    <mergeCell ref="B194:C194"/>
    <mergeCell ref="B193:C193"/>
    <mergeCell ref="B197:C197"/>
    <mergeCell ref="B196:C196"/>
    <mergeCell ref="B199:C199"/>
    <mergeCell ref="B198:C198"/>
    <mergeCell ref="B204:C204"/>
    <mergeCell ref="F199:G199"/>
    <mergeCell ref="F200:G200"/>
    <mergeCell ref="H198:I198"/>
    <mergeCell ref="H199:I199"/>
    <mergeCell ref="H200:I200"/>
    <mergeCell ref="H201:I201"/>
    <mergeCell ref="H202:I202"/>
    <mergeCell ref="H196:I196"/>
    <mergeCell ref="H197:I197"/>
    <mergeCell ref="D202:E202"/>
    <mergeCell ref="B200:C200"/>
    <mergeCell ref="B203:C203"/>
    <mergeCell ref="D121:E121"/>
    <mergeCell ref="D122:E122"/>
    <mergeCell ref="D117:E117"/>
    <mergeCell ref="B131:C131"/>
    <mergeCell ref="B160:C160"/>
    <mergeCell ref="B159:C159"/>
    <mergeCell ref="B158:C158"/>
    <mergeCell ref="B157:C157"/>
    <mergeCell ref="B161:C161"/>
    <mergeCell ref="B125:C125"/>
    <mergeCell ref="H53:I53"/>
    <mergeCell ref="H54:I54"/>
    <mergeCell ref="H55:I55"/>
    <mergeCell ref="H56:I56"/>
    <mergeCell ref="H57:I57"/>
    <mergeCell ref="H51:I51"/>
    <mergeCell ref="H32:I32"/>
    <mergeCell ref="H33:I33"/>
    <mergeCell ref="H34:I34"/>
    <mergeCell ref="H35:I35"/>
    <mergeCell ref="H36:I36"/>
    <mergeCell ref="H37:I37"/>
    <mergeCell ref="H38:I38"/>
    <mergeCell ref="F89:G89"/>
    <mergeCell ref="F92:G92"/>
    <mergeCell ref="F87:G87"/>
    <mergeCell ref="F88:G88"/>
    <mergeCell ref="F86:G86"/>
    <mergeCell ref="B113:C113"/>
    <mergeCell ref="B112:C112"/>
    <mergeCell ref="B111:C111"/>
    <mergeCell ref="D113:E113"/>
    <mergeCell ref="H40:I40"/>
    <mergeCell ref="H41:I41"/>
    <mergeCell ref="H39:I39"/>
    <mergeCell ref="H46:I46"/>
    <mergeCell ref="H47:I47"/>
    <mergeCell ref="F73:G73"/>
    <mergeCell ref="F74:G74"/>
    <mergeCell ref="F63:G63"/>
    <mergeCell ref="F57:G57"/>
    <mergeCell ref="F58:G58"/>
    <mergeCell ref="F61:G61"/>
    <mergeCell ref="F62:G62"/>
    <mergeCell ref="F59:G59"/>
    <mergeCell ref="F60:G60"/>
    <mergeCell ref="F56:G56"/>
    <mergeCell ref="F55:G55"/>
    <mergeCell ref="F65:G65"/>
    <mergeCell ref="F67:G67"/>
    <mergeCell ref="F69:G69"/>
    <mergeCell ref="F70:G70"/>
    <mergeCell ref="H64:I64"/>
    <mergeCell ref="H42:I42"/>
    <mergeCell ref="H43:I43"/>
    <mergeCell ref="H66:I66"/>
    <mergeCell ref="H67:I67"/>
    <mergeCell ref="H68:I68"/>
    <mergeCell ref="H69:I69"/>
    <mergeCell ref="H65:I65"/>
    <mergeCell ref="F85:G85"/>
    <mergeCell ref="F80:G80"/>
    <mergeCell ref="F83:G83"/>
    <mergeCell ref="F84:G84"/>
    <mergeCell ref="F71:G71"/>
    <mergeCell ref="F72:G72"/>
    <mergeCell ref="F68:G68"/>
    <mergeCell ref="F82:G82"/>
    <mergeCell ref="F64:G64"/>
    <mergeCell ref="F39:G39"/>
    <mergeCell ref="F40:G40"/>
    <mergeCell ref="F41:G41"/>
    <mergeCell ref="F42:G42"/>
    <mergeCell ref="F43:G43"/>
    <mergeCell ref="F44:G44"/>
    <mergeCell ref="F76:G76"/>
    <mergeCell ref="F77:G77"/>
    <mergeCell ref="H20:I20"/>
    <mergeCell ref="H28:I28"/>
    <mergeCell ref="H27:I27"/>
    <mergeCell ref="H21:I21"/>
    <mergeCell ref="H22:I22"/>
    <mergeCell ref="H23:I23"/>
    <mergeCell ref="H26:I26"/>
    <mergeCell ref="F34:G34"/>
    <mergeCell ref="F35:G35"/>
    <mergeCell ref="F36:G36"/>
    <mergeCell ref="H29:I29"/>
    <mergeCell ref="H30:I30"/>
    <mergeCell ref="F29:G29"/>
    <mergeCell ref="F30:G30"/>
    <mergeCell ref="F33:G33"/>
    <mergeCell ref="F32:G32"/>
    <mergeCell ref="F31:G31"/>
    <mergeCell ref="F21:G21"/>
    <mergeCell ref="F20:G20"/>
    <mergeCell ref="F22:G22"/>
    <mergeCell ref="F23:G23"/>
    <mergeCell ref="F26:G26"/>
    <mergeCell ref="F24:G24"/>
    <mergeCell ref="F25:G25"/>
    <mergeCell ref="F27:G27"/>
    <mergeCell ref="F28:G28"/>
    <mergeCell ref="H31:I31"/>
    <mergeCell ref="F17:G17"/>
    <mergeCell ref="F66:G66"/>
    <mergeCell ref="H18:I18"/>
    <mergeCell ref="H19:I19"/>
    <mergeCell ref="H48:I48"/>
    <mergeCell ref="F93:G93"/>
    <mergeCell ref="F94:G94"/>
    <mergeCell ref="F95:G95"/>
    <mergeCell ref="F96:G96"/>
    <mergeCell ref="H59:I59"/>
    <mergeCell ref="F111:G111"/>
    <mergeCell ref="F112:G112"/>
    <mergeCell ref="F110:G110"/>
    <mergeCell ref="F109:G109"/>
    <mergeCell ref="F78:G78"/>
    <mergeCell ref="F81:G81"/>
    <mergeCell ref="F97:G97"/>
    <mergeCell ref="F18:G18"/>
    <mergeCell ref="F19:G19"/>
    <mergeCell ref="F47:G47"/>
    <mergeCell ref="F48:G48"/>
    <mergeCell ref="F49:G49"/>
    <mergeCell ref="F50:G50"/>
    <mergeCell ref="F51:G51"/>
    <mergeCell ref="F52:G52"/>
    <mergeCell ref="F53:G53"/>
    <mergeCell ref="F54:G54"/>
    <mergeCell ref="F45:G45"/>
    <mergeCell ref="F46:G46"/>
    <mergeCell ref="F37:G37"/>
    <mergeCell ref="F38:G38"/>
    <mergeCell ref="F90:G90"/>
    <mergeCell ref="D111:E111"/>
    <mergeCell ref="D112:E112"/>
    <mergeCell ref="B116:C116"/>
    <mergeCell ref="D116:E116"/>
    <mergeCell ref="D115:E115"/>
    <mergeCell ref="D107:E107"/>
    <mergeCell ref="D108:E108"/>
    <mergeCell ref="D110:E110"/>
    <mergeCell ref="D109:E109"/>
    <mergeCell ref="F107:G107"/>
    <mergeCell ref="F108:G108"/>
    <mergeCell ref="B110:C110"/>
    <mergeCell ref="B109:C109"/>
    <mergeCell ref="B108:C108"/>
    <mergeCell ref="B107:C107"/>
    <mergeCell ref="D114:E114"/>
    <mergeCell ref="D96:E96"/>
    <mergeCell ref="D97:E97"/>
    <mergeCell ref="B102:C102"/>
    <mergeCell ref="B105:C105"/>
    <mergeCell ref="B104:C104"/>
    <mergeCell ref="B106:C106"/>
    <mergeCell ref="D106:E106"/>
    <mergeCell ref="D94:E94"/>
    <mergeCell ref="D95:E95"/>
    <mergeCell ref="D98:E98"/>
    <mergeCell ref="D99:E99"/>
    <mergeCell ref="D100:E100"/>
    <mergeCell ref="D101:E101"/>
    <mergeCell ref="D102:E102"/>
    <mergeCell ref="B74:C74"/>
    <mergeCell ref="B76:C76"/>
    <mergeCell ref="B75:C75"/>
    <mergeCell ref="B78:C78"/>
    <mergeCell ref="B77:C77"/>
    <mergeCell ref="B83:C83"/>
    <mergeCell ref="B82:C82"/>
    <mergeCell ref="B81:C81"/>
    <mergeCell ref="B80:C80"/>
    <mergeCell ref="B64:C64"/>
    <mergeCell ref="B72:C72"/>
    <mergeCell ref="B73:C73"/>
    <mergeCell ref="B71:C71"/>
    <mergeCell ref="B70:C70"/>
    <mergeCell ref="B84:C84"/>
    <mergeCell ref="B85:C85"/>
    <mergeCell ref="B79:C79"/>
    <mergeCell ref="D90:E90"/>
    <mergeCell ref="D91:E91"/>
    <mergeCell ref="B88:C88"/>
    <mergeCell ref="D88:E88"/>
    <mergeCell ref="B87:C87"/>
    <mergeCell ref="B86:C86"/>
    <mergeCell ref="D87:E87"/>
    <mergeCell ref="D86:E86"/>
    <mergeCell ref="F91:G91"/>
    <mergeCell ref="B90:C90"/>
    <mergeCell ref="B92:C92"/>
    <mergeCell ref="B91:C91"/>
    <mergeCell ref="B89:C89"/>
    <mergeCell ref="D92:E92"/>
    <mergeCell ref="D89:E89"/>
    <mergeCell ref="F102:G102"/>
    <mergeCell ref="F98:G98"/>
    <mergeCell ref="F101:G101"/>
    <mergeCell ref="F99:G99"/>
    <mergeCell ref="F100:G100"/>
    <mergeCell ref="F105:G105"/>
    <mergeCell ref="F106:G106"/>
    <mergeCell ref="D104:E104"/>
    <mergeCell ref="D105:E105"/>
    <mergeCell ref="B115:C115"/>
    <mergeCell ref="B114:C114"/>
    <mergeCell ref="B94:C94"/>
    <mergeCell ref="B93:C93"/>
    <mergeCell ref="D93:E93"/>
    <mergeCell ref="B99:C99"/>
    <mergeCell ref="B98:C98"/>
    <mergeCell ref="B95:C95"/>
    <mergeCell ref="B101:C101"/>
    <mergeCell ref="B100:C100"/>
    <mergeCell ref="B96:C96"/>
    <mergeCell ref="B97:C97"/>
    <mergeCell ref="B103:C103"/>
    <mergeCell ref="D103:E103"/>
    <mergeCell ref="F103:G103"/>
    <mergeCell ref="F104:G104"/>
    <mergeCell ref="D78:E78"/>
    <mergeCell ref="D80:E80"/>
    <mergeCell ref="D79:E79"/>
    <mergeCell ref="D81:E81"/>
    <mergeCell ref="D82:E82"/>
    <mergeCell ref="D83:E83"/>
    <mergeCell ref="D84:E84"/>
    <mergeCell ref="D85:E85"/>
    <mergeCell ref="F79:G79"/>
    <mergeCell ref="F75:G75"/>
    <mergeCell ref="D74:E74"/>
    <mergeCell ref="D71:E71"/>
    <mergeCell ref="D75:E75"/>
    <mergeCell ref="D76:E76"/>
    <mergeCell ref="D77:E77"/>
    <mergeCell ref="B31:C31"/>
    <mergeCell ref="B33:C33"/>
    <mergeCell ref="D33:E33"/>
    <mergeCell ref="D34:E34"/>
    <mergeCell ref="D38:E38"/>
    <mergeCell ref="D39:E39"/>
    <mergeCell ref="D40:E40"/>
    <mergeCell ref="D41:E41"/>
    <mergeCell ref="B57:C57"/>
    <mergeCell ref="B60:C60"/>
    <mergeCell ref="B59:C59"/>
    <mergeCell ref="B58:C58"/>
    <mergeCell ref="D48:E48"/>
    <mergeCell ref="D49:E49"/>
    <mergeCell ref="B48:C48"/>
    <mergeCell ref="B50:C50"/>
    <mergeCell ref="B49:C49"/>
    <mergeCell ref="B30:C30"/>
    <mergeCell ref="B34:C34"/>
    <mergeCell ref="B35:C35"/>
    <mergeCell ref="B36:C36"/>
    <mergeCell ref="D31:E31"/>
    <mergeCell ref="D35:E35"/>
    <mergeCell ref="D36:E36"/>
    <mergeCell ref="B42:C42"/>
    <mergeCell ref="B38:C38"/>
    <mergeCell ref="B39:C39"/>
    <mergeCell ref="B40:C40"/>
    <mergeCell ref="B41:C41"/>
    <mergeCell ref="D42:E42"/>
    <mergeCell ref="B37:C37"/>
    <mergeCell ref="D37:E37"/>
    <mergeCell ref="D28:E28"/>
    <mergeCell ref="B27:C27"/>
    <mergeCell ref="B28:C28"/>
    <mergeCell ref="B29:C29"/>
    <mergeCell ref="D29:E29"/>
    <mergeCell ref="D30:E30"/>
    <mergeCell ref="D27:E27"/>
    <mergeCell ref="D32:E32"/>
    <mergeCell ref="B32:C32"/>
    <mergeCell ref="B26:C26"/>
    <mergeCell ref="B25:C25"/>
    <mergeCell ref="B24:C24"/>
    <mergeCell ref="B17:C17"/>
    <mergeCell ref="A16:D16"/>
    <mergeCell ref="H16:K16"/>
    <mergeCell ref="E16:G16"/>
    <mergeCell ref="B18:C18"/>
    <mergeCell ref="D17:E17"/>
    <mergeCell ref="A11:N11"/>
    <mergeCell ref="A12:N13"/>
    <mergeCell ref="A14:N15"/>
    <mergeCell ref="A1:N10"/>
    <mergeCell ref="L16:N16"/>
    <mergeCell ref="D18:E18"/>
    <mergeCell ref="D22:E22"/>
    <mergeCell ref="D19:E19"/>
    <mergeCell ref="D20:E20"/>
    <mergeCell ref="D21:E21"/>
    <mergeCell ref="D26:E26"/>
    <mergeCell ref="D25:E25"/>
    <mergeCell ref="D23:E23"/>
    <mergeCell ref="D24:E24"/>
    <mergeCell ref="B19:C19"/>
    <mergeCell ref="B21:C21"/>
    <mergeCell ref="B20:C20"/>
    <mergeCell ref="B22:C22"/>
    <mergeCell ref="B23:C23"/>
    <mergeCell ref="H24:I24"/>
    <mergeCell ref="H25:I25"/>
    <mergeCell ref="K26:L26"/>
    <mergeCell ref="K20:L20"/>
    <mergeCell ref="B62:C62"/>
    <mergeCell ref="B61:C61"/>
    <mergeCell ref="B67:C67"/>
    <mergeCell ref="B66:C66"/>
    <mergeCell ref="B69:C69"/>
    <mergeCell ref="B68:C68"/>
    <mergeCell ref="D68:E68"/>
    <mergeCell ref="D69:E69"/>
    <mergeCell ref="D56:E56"/>
    <mergeCell ref="D57:E57"/>
    <mergeCell ref="D58:E58"/>
    <mergeCell ref="D59:E59"/>
    <mergeCell ref="D44:E44"/>
    <mergeCell ref="H44:I44"/>
    <mergeCell ref="H45:I45"/>
    <mergeCell ref="H58:I58"/>
    <mergeCell ref="H52:I52"/>
    <mergeCell ref="H49:I49"/>
    <mergeCell ref="H50:I50"/>
    <mergeCell ref="H296:I296"/>
    <mergeCell ref="H297:I297"/>
    <mergeCell ref="H298:I298"/>
    <mergeCell ref="H299:I299"/>
    <mergeCell ref="H300:I300"/>
    <mergeCell ref="H301:I301"/>
    <mergeCell ref="D43:E43"/>
    <mergeCell ref="D50:E50"/>
    <mergeCell ref="D45:E45"/>
    <mergeCell ref="B51:C51"/>
    <mergeCell ref="B52:C52"/>
    <mergeCell ref="D51:E51"/>
    <mergeCell ref="D52:E52"/>
    <mergeCell ref="B53:C53"/>
    <mergeCell ref="B54:C54"/>
    <mergeCell ref="D53:E53"/>
    <mergeCell ref="D54:E54"/>
    <mergeCell ref="D55:E55"/>
    <mergeCell ref="D60:E60"/>
    <mergeCell ref="D61:E61"/>
    <mergeCell ref="B63:C63"/>
    <mergeCell ref="B43:C43"/>
    <mergeCell ref="B44:C44"/>
    <mergeCell ref="B45:C45"/>
    <mergeCell ref="B46:C46"/>
    <mergeCell ref="B47:C47"/>
    <mergeCell ref="B55:C55"/>
    <mergeCell ref="D46:E46"/>
    <mergeCell ref="D47:E47"/>
    <mergeCell ref="D62:E62"/>
    <mergeCell ref="B56:C56"/>
    <mergeCell ref="B65:C65"/>
    <mergeCell ref="D248:E248"/>
    <mergeCell ref="D249:E249"/>
    <mergeCell ref="D250:E250"/>
    <mergeCell ref="D243:E243"/>
    <mergeCell ref="D244:E244"/>
    <mergeCell ref="D247:E247"/>
    <mergeCell ref="D246:E246"/>
    <mergeCell ref="D239:E239"/>
    <mergeCell ref="D240:E240"/>
    <mergeCell ref="D241:E241"/>
    <mergeCell ref="D242:E242"/>
    <mergeCell ref="D245:E245"/>
    <mergeCell ref="H228:I228"/>
    <mergeCell ref="H229:I229"/>
    <mergeCell ref="H241:I241"/>
    <mergeCell ref="H240:I240"/>
    <mergeCell ref="H239:I239"/>
    <mergeCell ref="H242:I242"/>
    <mergeCell ref="H245:I245"/>
    <mergeCell ref="H232:I232"/>
    <mergeCell ref="D234:E234"/>
    <mergeCell ref="D235:E235"/>
    <mergeCell ref="F246:G246"/>
    <mergeCell ref="F231:G231"/>
    <mergeCell ref="F232:G232"/>
    <mergeCell ref="K344:L344"/>
    <mergeCell ref="K345:L345"/>
    <mergeCell ref="H329:I329"/>
    <mergeCell ref="H330:I330"/>
    <mergeCell ref="K335:L335"/>
    <mergeCell ref="K336:L336"/>
    <mergeCell ref="K334:L334"/>
    <mergeCell ref="K337:L337"/>
    <mergeCell ref="K339:L339"/>
    <mergeCell ref="K338:L338"/>
    <mergeCell ref="D336:E336"/>
    <mergeCell ref="K329:L329"/>
    <mergeCell ref="K330:L330"/>
    <mergeCell ref="K332:L332"/>
    <mergeCell ref="K333:L333"/>
    <mergeCell ref="D337:E337"/>
    <mergeCell ref="D333:E333"/>
    <mergeCell ref="D340:E340"/>
    <mergeCell ref="D341:E341"/>
    <mergeCell ref="F337:G337"/>
    <mergeCell ref="D338:E338"/>
    <mergeCell ref="F338:G338"/>
    <mergeCell ref="D331:E331"/>
    <mergeCell ref="D332:E332"/>
    <mergeCell ref="F341:G341"/>
    <mergeCell ref="F342:G342"/>
    <mergeCell ref="D344:E344"/>
    <mergeCell ref="D339:E339"/>
    <mergeCell ref="F340:G340"/>
    <mergeCell ref="F339:G339"/>
    <mergeCell ref="H340:I340"/>
    <mergeCell ref="H341:I341"/>
    <mergeCell ref="H311:I311"/>
    <mergeCell ref="H312:I312"/>
    <mergeCell ref="D329:E329"/>
    <mergeCell ref="D330:E330"/>
    <mergeCell ref="F329:G329"/>
    <mergeCell ref="H332:I332"/>
    <mergeCell ref="H328:I328"/>
    <mergeCell ref="F330:G330"/>
    <mergeCell ref="H331:I331"/>
    <mergeCell ref="K340:L340"/>
    <mergeCell ref="K341:L341"/>
    <mergeCell ref="K342:L342"/>
    <mergeCell ref="K343:L343"/>
    <mergeCell ref="F320:G320"/>
    <mergeCell ref="F318:G318"/>
    <mergeCell ref="F319:G319"/>
    <mergeCell ref="H318:I318"/>
    <mergeCell ref="H319:I319"/>
    <mergeCell ref="F321:G321"/>
    <mergeCell ref="F322:G322"/>
    <mergeCell ref="D326:E326"/>
    <mergeCell ref="D323:E323"/>
    <mergeCell ref="D325:E325"/>
    <mergeCell ref="D342:E342"/>
    <mergeCell ref="D343:E343"/>
    <mergeCell ref="H323:I323"/>
    <mergeCell ref="H324:I324"/>
    <mergeCell ref="H327:I327"/>
    <mergeCell ref="H335:I335"/>
    <mergeCell ref="H337:I337"/>
    <mergeCell ref="H339:I339"/>
    <mergeCell ref="H336:I336"/>
    <mergeCell ref="K174:L174"/>
    <mergeCell ref="K175:L175"/>
    <mergeCell ref="K176:L176"/>
    <mergeCell ref="K177:L177"/>
    <mergeCell ref="K178:L178"/>
    <mergeCell ref="K181:L181"/>
    <mergeCell ref="K182:L182"/>
    <mergeCell ref="K163:L163"/>
    <mergeCell ref="K164:L164"/>
    <mergeCell ref="K165:L165"/>
    <mergeCell ref="H338:I338"/>
    <mergeCell ref="H303:I303"/>
    <mergeCell ref="H304:I304"/>
    <mergeCell ref="D322:E322"/>
    <mergeCell ref="H322:I322"/>
    <mergeCell ref="H325:I325"/>
    <mergeCell ref="H326:I326"/>
    <mergeCell ref="F323:G323"/>
    <mergeCell ref="F324:G324"/>
    <mergeCell ref="F325:G325"/>
    <mergeCell ref="F326:G326"/>
    <mergeCell ref="F308:G308"/>
    <mergeCell ref="F303:G303"/>
    <mergeCell ref="F304:G304"/>
    <mergeCell ref="F305:G305"/>
    <mergeCell ref="F306:G306"/>
    <mergeCell ref="F307:G307"/>
    <mergeCell ref="F328:G328"/>
    <mergeCell ref="F327:G327"/>
    <mergeCell ref="F315:G315"/>
    <mergeCell ref="F316:G316"/>
    <mergeCell ref="F317:G317"/>
    <mergeCell ref="K122:L122"/>
    <mergeCell ref="K142:L142"/>
    <mergeCell ref="K143:L143"/>
    <mergeCell ref="K192:L192"/>
    <mergeCell ref="F128:G128"/>
    <mergeCell ref="F135:G135"/>
    <mergeCell ref="F136:G136"/>
    <mergeCell ref="F137:G137"/>
    <mergeCell ref="F138:G138"/>
    <mergeCell ref="F139:G139"/>
    <mergeCell ref="F140:G140"/>
    <mergeCell ref="F141:G141"/>
    <mergeCell ref="F142:G142"/>
    <mergeCell ref="F143:G143"/>
    <mergeCell ref="F131:G131"/>
    <mergeCell ref="F134:G134"/>
    <mergeCell ref="F130:G130"/>
    <mergeCell ref="F129:G129"/>
    <mergeCell ref="F124:G124"/>
    <mergeCell ref="F125:G125"/>
    <mergeCell ref="K140:L140"/>
    <mergeCell ref="K155:L155"/>
    <mergeCell ref="K128:L128"/>
    <mergeCell ref="K125:L125"/>
    <mergeCell ref="K126:L126"/>
    <mergeCell ref="K173:L173"/>
    <mergeCell ref="K169:L169"/>
    <mergeCell ref="K172:L172"/>
    <mergeCell ref="K168:L168"/>
    <mergeCell ref="K167:L167"/>
    <mergeCell ref="K162:L162"/>
    <mergeCell ref="K166:L166"/>
    <mergeCell ref="H347:I347"/>
    <mergeCell ref="H348:I348"/>
    <mergeCell ref="F347:G347"/>
    <mergeCell ref="F348:G348"/>
    <mergeCell ref="H349:I349"/>
    <mergeCell ref="H350:I350"/>
    <mergeCell ref="F349:G349"/>
    <mergeCell ref="H342:I342"/>
    <mergeCell ref="H343:I343"/>
    <mergeCell ref="H344:I344"/>
    <mergeCell ref="F121:G121"/>
    <mergeCell ref="H122:I122"/>
    <mergeCell ref="F122:G122"/>
    <mergeCell ref="F201:G201"/>
    <mergeCell ref="F202:G202"/>
    <mergeCell ref="F309:G309"/>
    <mergeCell ref="F310:G310"/>
    <mergeCell ref="H305:I305"/>
    <mergeCell ref="H306:I306"/>
    <mergeCell ref="H307:I307"/>
    <mergeCell ref="H308:I308"/>
    <mergeCell ref="H314:I314"/>
    <mergeCell ref="H316:I316"/>
    <mergeCell ref="H315:I315"/>
    <mergeCell ref="H310:I310"/>
    <mergeCell ref="H309:I309"/>
    <mergeCell ref="H320:I320"/>
    <mergeCell ref="H321:I321"/>
    <mergeCell ref="F313:G313"/>
    <mergeCell ref="F314:G314"/>
    <mergeCell ref="H313:I313"/>
    <mergeCell ref="H317:I317"/>
    <mergeCell ref="K160:L160"/>
    <mergeCell ref="K138:L138"/>
    <mergeCell ref="K236:L236"/>
    <mergeCell ref="K241:L241"/>
    <mergeCell ref="K242:L242"/>
    <mergeCell ref="K237:L237"/>
    <mergeCell ref="K238:L238"/>
    <mergeCell ref="K230:L230"/>
    <mergeCell ref="K231:L231"/>
    <mergeCell ref="K243:L243"/>
    <mergeCell ref="H354:I354"/>
    <mergeCell ref="H355:I355"/>
    <mergeCell ref="H334:I334"/>
    <mergeCell ref="H333:I333"/>
    <mergeCell ref="H356:I356"/>
    <mergeCell ref="H357:I357"/>
    <mergeCell ref="H359:I359"/>
    <mergeCell ref="H351:I351"/>
    <mergeCell ref="H358:I358"/>
    <mergeCell ref="H352:I352"/>
    <mergeCell ref="H353:I353"/>
    <mergeCell ref="H345:I345"/>
    <mergeCell ref="H346:I346"/>
    <mergeCell ref="K184:L184"/>
    <mergeCell ref="K183:L183"/>
    <mergeCell ref="K185:L185"/>
    <mergeCell ref="K186:L186"/>
    <mergeCell ref="K187:L187"/>
    <mergeCell ref="K188:L188"/>
    <mergeCell ref="K189:L189"/>
    <mergeCell ref="K179:L179"/>
    <mergeCell ref="K180:L180"/>
    <mergeCell ref="K69:L69"/>
    <mergeCell ref="K57:L57"/>
    <mergeCell ref="K61:L61"/>
    <mergeCell ref="K83:L83"/>
    <mergeCell ref="K84:L84"/>
    <mergeCell ref="K79:L79"/>
    <mergeCell ref="K73:L73"/>
    <mergeCell ref="K74:L74"/>
    <mergeCell ref="K64:L64"/>
    <mergeCell ref="K65:L65"/>
    <mergeCell ref="H363:I363"/>
    <mergeCell ref="H360:I360"/>
    <mergeCell ref="H361:I361"/>
    <mergeCell ref="H362:I362"/>
    <mergeCell ref="K77:L77"/>
    <mergeCell ref="K78:L78"/>
    <mergeCell ref="K105:L105"/>
    <mergeCell ref="K107:L107"/>
    <mergeCell ref="K106:L106"/>
    <mergeCell ref="K108:L108"/>
    <mergeCell ref="K109:L109"/>
    <mergeCell ref="K110:L110"/>
    <mergeCell ref="K111:L111"/>
    <mergeCell ref="K112:L112"/>
    <mergeCell ref="K117:L117"/>
    <mergeCell ref="K113:L113"/>
    <mergeCell ref="K114:L114"/>
    <mergeCell ref="K115:L115"/>
    <mergeCell ref="K116:L116"/>
    <mergeCell ref="K103:L103"/>
    <mergeCell ref="K102:L102"/>
    <mergeCell ref="K161:L161"/>
    <mergeCell ref="K36:L36"/>
    <mergeCell ref="K37:L37"/>
    <mergeCell ref="K38:L38"/>
    <mergeCell ref="K35:L35"/>
    <mergeCell ref="K45:L45"/>
    <mergeCell ref="K46:L46"/>
    <mergeCell ref="K30:L30"/>
    <mergeCell ref="K31:L31"/>
    <mergeCell ref="K32:L32"/>
    <mergeCell ref="K33:L33"/>
    <mergeCell ref="K34:L34"/>
    <mergeCell ref="K43:L43"/>
    <mergeCell ref="K44:L44"/>
    <mergeCell ref="K240:L240"/>
    <mergeCell ref="K239:L239"/>
    <mergeCell ref="K235:L235"/>
    <mergeCell ref="K234:L234"/>
    <mergeCell ref="K104:L104"/>
    <mergeCell ref="K92:L92"/>
    <mergeCell ref="K86:L86"/>
    <mergeCell ref="K87:L87"/>
    <mergeCell ref="K88:L88"/>
    <mergeCell ref="K89:L89"/>
    <mergeCell ref="K129:L129"/>
    <mergeCell ref="K158:L158"/>
    <mergeCell ref="K159:L159"/>
    <mergeCell ref="K156:L156"/>
    <mergeCell ref="K157:L157"/>
    <mergeCell ref="K149:L149"/>
    <mergeCell ref="K150:L150"/>
    <mergeCell ref="K148:L148"/>
    <mergeCell ref="K147:L147"/>
    <mergeCell ref="K245:L245"/>
    <mergeCell ref="K246:L246"/>
    <mergeCell ref="K244:L244"/>
    <mergeCell ref="K233:L233"/>
    <mergeCell ref="K229:L229"/>
    <mergeCell ref="K232:L232"/>
    <mergeCell ref="D63:E63"/>
    <mergeCell ref="F118:G118"/>
    <mergeCell ref="F119:G119"/>
    <mergeCell ref="F120:G120"/>
    <mergeCell ref="F113:G113"/>
    <mergeCell ref="F114:G114"/>
    <mergeCell ref="F115:G115"/>
    <mergeCell ref="F116:G116"/>
    <mergeCell ref="F117:G117"/>
    <mergeCell ref="D65:E65"/>
    <mergeCell ref="D66:E66"/>
    <mergeCell ref="D72:E72"/>
    <mergeCell ref="D73:E73"/>
    <mergeCell ref="D64:E64"/>
    <mergeCell ref="D67:E67"/>
    <mergeCell ref="D70:E70"/>
    <mergeCell ref="K141:L141"/>
    <mergeCell ref="K139:L139"/>
    <mergeCell ref="K151:L151"/>
    <mergeCell ref="K152:L152"/>
    <mergeCell ref="K153:L153"/>
    <mergeCell ref="K154:L154"/>
    <mergeCell ref="K82:L82"/>
    <mergeCell ref="K70:L70"/>
    <mergeCell ref="K137:L137"/>
    <mergeCell ref="K131:L131"/>
    <mergeCell ref="K27:L27"/>
    <mergeCell ref="K29:L29"/>
    <mergeCell ref="K28:L28"/>
    <mergeCell ref="K52:L52"/>
    <mergeCell ref="K42:L42"/>
    <mergeCell ref="K118:L118"/>
    <mergeCell ref="K18:L18"/>
    <mergeCell ref="K19:L19"/>
    <mergeCell ref="K17:L17"/>
    <mergeCell ref="H17:I17"/>
    <mergeCell ref="H114:I114"/>
    <mergeCell ref="H115:I115"/>
    <mergeCell ref="H116:I116"/>
    <mergeCell ref="H118:I118"/>
    <mergeCell ref="H117:I117"/>
    <mergeCell ref="H119:I119"/>
    <mergeCell ref="H120:I120"/>
    <mergeCell ref="H86:I86"/>
    <mergeCell ref="H87:I87"/>
    <mergeCell ref="H88:I88"/>
    <mergeCell ref="H89:I89"/>
    <mergeCell ref="H71:I71"/>
    <mergeCell ref="H72:I72"/>
    <mergeCell ref="H60:I60"/>
    <mergeCell ref="H63:I63"/>
    <mergeCell ref="H61:I61"/>
    <mergeCell ref="H62:I62"/>
    <mergeCell ref="H85:I85"/>
    <mergeCell ref="H75:I75"/>
    <mergeCell ref="H76:I76"/>
    <mergeCell ref="H77:I77"/>
    <mergeCell ref="H78:I78"/>
    <mergeCell ref="K132:L132"/>
    <mergeCell ref="K133:L133"/>
    <mergeCell ref="K134:L134"/>
    <mergeCell ref="K135:L135"/>
    <mergeCell ref="K136:L136"/>
    <mergeCell ref="H106:I106"/>
    <mergeCell ref="H105:I105"/>
    <mergeCell ref="H97:I97"/>
    <mergeCell ref="H104:I104"/>
    <mergeCell ref="H96:I96"/>
    <mergeCell ref="H95:I95"/>
    <mergeCell ref="K146:L146"/>
    <mergeCell ref="H150:I150"/>
    <mergeCell ref="H140:I140"/>
    <mergeCell ref="K75:L75"/>
    <mergeCell ref="K76:L76"/>
    <mergeCell ref="K121:L121"/>
    <mergeCell ref="H121:I121"/>
    <mergeCell ref="H139:I139"/>
    <mergeCell ref="H130:I130"/>
    <mergeCell ref="H131:I131"/>
    <mergeCell ref="H132:I132"/>
    <mergeCell ref="K130:L130"/>
    <mergeCell ref="K85:L85"/>
    <mergeCell ref="K93:L93"/>
    <mergeCell ref="K95:L95"/>
    <mergeCell ref="K94:L94"/>
    <mergeCell ref="K91:L91"/>
    <mergeCell ref="H84:I84"/>
    <mergeCell ref="H82:I82"/>
    <mergeCell ref="H83:I83"/>
    <mergeCell ref="K101:L101"/>
    <mergeCell ref="K21:L21"/>
    <mergeCell ref="K23:L23"/>
    <mergeCell ref="K24:L24"/>
    <mergeCell ref="K25:L25"/>
    <mergeCell ref="K22:L22"/>
    <mergeCell ref="H107:I107"/>
    <mergeCell ref="H113:I113"/>
    <mergeCell ref="H108:I108"/>
    <mergeCell ref="H109:I109"/>
    <mergeCell ref="H110:I110"/>
    <mergeCell ref="H111:I111"/>
    <mergeCell ref="H112:I112"/>
    <mergeCell ref="H98:I98"/>
    <mergeCell ref="H99:I99"/>
    <mergeCell ref="H100:I100"/>
    <mergeCell ref="H101:I101"/>
    <mergeCell ref="H102:I102"/>
    <mergeCell ref="H103:I103"/>
    <mergeCell ref="K80:L80"/>
    <mergeCell ref="K81:L81"/>
    <mergeCell ref="H80:I80"/>
    <mergeCell ref="H74:I74"/>
    <mergeCell ref="H70:I70"/>
    <mergeCell ref="H93:I93"/>
    <mergeCell ref="H94:I94"/>
    <mergeCell ref="K90:L90"/>
    <mergeCell ref="H90:I90"/>
    <mergeCell ref="H91:I91"/>
    <mergeCell ref="H92:I92"/>
    <mergeCell ref="K49:L49"/>
    <mergeCell ref="K50:L50"/>
    <mergeCell ref="K51:L51"/>
    <mergeCell ref="K47:L47"/>
    <mergeCell ref="K48:L48"/>
    <mergeCell ref="K39:L39"/>
    <mergeCell ref="K41:L41"/>
    <mergeCell ref="K40:L40"/>
    <mergeCell ref="K127:L127"/>
    <mergeCell ref="K119:L119"/>
    <mergeCell ref="K120:L120"/>
    <mergeCell ref="K124:L124"/>
    <mergeCell ref="K123:L123"/>
    <mergeCell ref="H73:I73"/>
    <mergeCell ref="H79:I79"/>
    <mergeCell ref="H81:I81"/>
    <mergeCell ref="K53:L53"/>
    <mergeCell ref="K54:L54"/>
    <mergeCell ref="K55:L55"/>
    <mergeCell ref="K56:L56"/>
    <mergeCell ref="K62:L62"/>
    <mergeCell ref="K63:L63"/>
    <mergeCell ref="K66:L66"/>
    <mergeCell ref="K67:L67"/>
    <mergeCell ref="K59:L59"/>
    <mergeCell ref="K60:L60"/>
    <mergeCell ref="K58:L58"/>
    <mergeCell ref="K71:L71"/>
    <mergeCell ref="K72:L72"/>
    <mergeCell ref="K96:L96"/>
    <mergeCell ref="K97:L97"/>
    <mergeCell ref="K98:L98"/>
    <mergeCell ref="K99:L99"/>
    <mergeCell ref="K100:L100"/>
    <mergeCell ref="K68:L68"/>
  </mergeCells>
  <conditionalFormatting sqref="N18:N367">
    <cfRule type="cellIs" dxfId="0" priority="1" operator="lessThanOrEqual">
      <formula>TODAY()</formula>
    </cfRule>
  </conditionalFormatting>
  <pageMargins left="0.7" right="0.7" top="0.75" bottom="0.75" header="0.3" footer="0.3"/>
  <pageSetup scale="11"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F81BD"/>
  </sheetPr>
  <dimension ref="A1:P1000"/>
  <sheetViews>
    <sheetView view="pageBreakPreview" zoomScaleNormal="100" zoomScaleSheetLayoutView="100" workbookViewId="0">
      <selection activeCell="A16" sqref="A16:P17"/>
    </sheetView>
  </sheetViews>
  <sheetFormatPr defaultColWidth="13.5" defaultRowHeight="15" customHeight="1" x14ac:dyDescent="0.3"/>
  <cols>
    <col min="1" max="26" width="11" customWidth="1"/>
  </cols>
  <sheetData>
    <row r="1" spans="1:16" ht="15.6" x14ac:dyDescent="0.3">
      <c r="A1" s="295"/>
      <c r="B1" s="132"/>
      <c r="C1" s="132"/>
      <c r="D1" s="132"/>
      <c r="E1" s="132"/>
      <c r="F1" s="132"/>
      <c r="G1" s="132"/>
      <c r="H1" s="132"/>
      <c r="I1" s="132"/>
      <c r="J1" s="132"/>
      <c r="K1" s="132"/>
      <c r="L1" s="132"/>
      <c r="M1" s="132"/>
      <c r="N1" s="132"/>
      <c r="O1" s="132"/>
      <c r="P1" s="264"/>
    </row>
    <row r="2" spans="1:16" ht="15.6" x14ac:dyDescent="0.3">
      <c r="A2" s="133"/>
      <c r="B2" s="136"/>
      <c r="C2" s="136"/>
      <c r="D2" s="136"/>
      <c r="E2" s="136"/>
      <c r="F2" s="136"/>
      <c r="G2" s="136"/>
      <c r="H2" s="136"/>
      <c r="I2" s="136"/>
      <c r="J2" s="136"/>
      <c r="K2" s="136"/>
      <c r="L2" s="136"/>
      <c r="M2" s="136"/>
      <c r="N2" s="136"/>
      <c r="O2" s="136"/>
      <c r="P2" s="265"/>
    </row>
    <row r="3" spans="1:16" ht="15.6" x14ac:dyDescent="0.3">
      <c r="A3" s="133"/>
      <c r="B3" s="136"/>
      <c r="C3" s="136"/>
      <c r="D3" s="136"/>
      <c r="E3" s="136"/>
      <c r="F3" s="136"/>
      <c r="G3" s="136"/>
      <c r="H3" s="136"/>
      <c r="I3" s="136"/>
      <c r="J3" s="136"/>
      <c r="K3" s="136"/>
      <c r="L3" s="136"/>
      <c r="M3" s="136"/>
      <c r="N3" s="136"/>
      <c r="O3" s="136"/>
      <c r="P3" s="265"/>
    </row>
    <row r="4" spans="1:16" ht="15.6" x14ac:dyDescent="0.3">
      <c r="A4" s="133"/>
      <c r="B4" s="136"/>
      <c r="C4" s="136"/>
      <c r="D4" s="136"/>
      <c r="E4" s="136"/>
      <c r="F4" s="136"/>
      <c r="G4" s="136"/>
      <c r="H4" s="136"/>
      <c r="I4" s="136"/>
      <c r="J4" s="136"/>
      <c r="K4" s="136"/>
      <c r="L4" s="136"/>
      <c r="M4" s="136"/>
      <c r="N4" s="136"/>
      <c r="O4" s="136"/>
      <c r="P4" s="265"/>
    </row>
    <row r="5" spans="1:16" ht="15.6" x14ac:dyDescent="0.3">
      <c r="A5" s="133"/>
      <c r="B5" s="136"/>
      <c r="C5" s="136"/>
      <c r="D5" s="136"/>
      <c r="E5" s="136"/>
      <c r="F5" s="136"/>
      <c r="G5" s="136"/>
      <c r="H5" s="136"/>
      <c r="I5" s="136"/>
      <c r="J5" s="136"/>
      <c r="K5" s="136"/>
      <c r="L5" s="136"/>
      <c r="M5" s="136"/>
      <c r="N5" s="136"/>
      <c r="O5" s="136"/>
      <c r="P5" s="265"/>
    </row>
    <row r="6" spans="1:16" ht="15.6" x14ac:dyDescent="0.3">
      <c r="A6" s="133"/>
      <c r="B6" s="136"/>
      <c r="C6" s="136"/>
      <c r="D6" s="136"/>
      <c r="E6" s="136"/>
      <c r="F6" s="136"/>
      <c r="G6" s="136"/>
      <c r="H6" s="136"/>
      <c r="I6" s="136"/>
      <c r="J6" s="136"/>
      <c r="K6" s="136"/>
      <c r="L6" s="136"/>
      <c r="M6" s="136"/>
      <c r="N6" s="136"/>
      <c r="O6" s="136"/>
      <c r="P6" s="265"/>
    </row>
    <row r="7" spans="1:16" ht="15.6" x14ac:dyDescent="0.3">
      <c r="A7" s="133"/>
      <c r="B7" s="136"/>
      <c r="C7" s="136"/>
      <c r="D7" s="136"/>
      <c r="E7" s="136"/>
      <c r="F7" s="136"/>
      <c r="G7" s="136"/>
      <c r="H7" s="136"/>
      <c r="I7" s="136"/>
      <c r="J7" s="136"/>
      <c r="K7" s="136"/>
      <c r="L7" s="136"/>
      <c r="M7" s="136"/>
      <c r="N7" s="136"/>
      <c r="O7" s="136"/>
      <c r="P7" s="265"/>
    </row>
    <row r="8" spans="1:16" ht="15.6" x14ac:dyDescent="0.3">
      <c r="A8" s="133"/>
      <c r="B8" s="136"/>
      <c r="C8" s="136"/>
      <c r="D8" s="136"/>
      <c r="E8" s="136"/>
      <c r="F8" s="136"/>
      <c r="G8" s="136"/>
      <c r="H8" s="136"/>
      <c r="I8" s="136"/>
      <c r="J8" s="136"/>
      <c r="K8" s="136"/>
      <c r="L8" s="136"/>
      <c r="M8" s="136"/>
      <c r="N8" s="136"/>
      <c r="O8" s="136"/>
      <c r="P8" s="265"/>
    </row>
    <row r="9" spans="1:16" ht="15.6" x14ac:dyDescent="0.3">
      <c r="A9" s="133"/>
      <c r="B9" s="136"/>
      <c r="C9" s="136"/>
      <c r="D9" s="136"/>
      <c r="E9" s="136"/>
      <c r="F9" s="136"/>
      <c r="G9" s="136"/>
      <c r="H9" s="136"/>
      <c r="I9" s="136"/>
      <c r="J9" s="136"/>
      <c r="K9" s="136"/>
      <c r="L9" s="136"/>
      <c r="M9" s="136"/>
      <c r="N9" s="136"/>
      <c r="O9" s="136"/>
      <c r="P9" s="265"/>
    </row>
    <row r="10" spans="1:16" ht="10.5" customHeight="1" x14ac:dyDescent="0.3">
      <c r="A10" s="266"/>
      <c r="B10" s="274"/>
      <c r="C10" s="274"/>
      <c r="D10" s="274"/>
      <c r="E10" s="274"/>
      <c r="F10" s="274"/>
      <c r="G10" s="274"/>
      <c r="H10" s="274"/>
      <c r="I10" s="274"/>
      <c r="J10" s="274"/>
      <c r="K10" s="274"/>
      <c r="L10" s="274"/>
      <c r="M10" s="274"/>
      <c r="N10" s="274"/>
      <c r="O10" s="274"/>
      <c r="P10" s="267"/>
    </row>
    <row r="11" spans="1:16" ht="15.75" customHeight="1" x14ac:dyDescent="0.3">
      <c r="A11" s="271" t="s">
        <v>337</v>
      </c>
      <c r="B11" s="272"/>
      <c r="C11" s="272"/>
      <c r="D11" s="272"/>
      <c r="E11" s="272"/>
      <c r="F11" s="272"/>
      <c r="G11" s="272"/>
      <c r="H11" s="272"/>
      <c r="I11" s="272"/>
      <c r="J11" s="272"/>
      <c r="K11" s="272"/>
      <c r="L11" s="272"/>
      <c r="M11" s="272"/>
      <c r="N11" s="272"/>
      <c r="O11" s="272"/>
      <c r="P11" s="269"/>
    </row>
    <row r="12" spans="1:16" ht="15.6" x14ac:dyDescent="0.3">
      <c r="A12" s="299" t="str">
        <f>'Club Administration'!A12:I12</f>
        <v>School Name</v>
      </c>
      <c r="B12" s="300"/>
      <c r="C12" s="300"/>
      <c r="D12" s="300"/>
      <c r="E12" s="300"/>
      <c r="F12" s="300"/>
      <c r="G12" s="300"/>
      <c r="H12" s="300"/>
      <c r="I12" s="300"/>
      <c r="J12" s="300"/>
      <c r="K12" s="300"/>
      <c r="L12" s="300"/>
      <c r="M12" s="300"/>
      <c r="N12" s="300"/>
      <c r="O12" s="300"/>
      <c r="P12" s="301"/>
    </row>
    <row r="13" spans="1:16" ht="15.6" x14ac:dyDescent="0.3">
      <c r="A13" s="302"/>
      <c r="B13" s="303"/>
      <c r="C13" s="303"/>
      <c r="D13" s="303"/>
      <c r="E13" s="303"/>
      <c r="F13" s="303"/>
      <c r="G13" s="303"/>
      <c r="H13" s="303"/>
      <c r="I13" s="303"/>
      <c r="J13" s="303"/>
      <c r="K13" s="303"/>
      <c r="L13" s="303"/>
      <c r="M13" s="303"/>
      <c r="N13" s="303"/>
      <c r="O13" s="303"/>
      <c r="P13" s="304"/>
    </row>
    <row r="14" spans="1:16" ht="15.6" x14ac:dyDescent="0.3">
      <c r="A14" s="305" t="str">
        <f>'Club Administration'!A14:N14</f>
        <v>Select Division</v>
      </c>
      <c r="B14" s="300"/>
      <c r="C14" s="300"/>
      <c r="D14" s="300"/>
      <c r="E14" s="300"/>
      <c r="F14" s="300"/>
      <c r="G14" s="300"/>
      <c r="H14" s="300"/>
      <c r="I14" s="300"/>
      <c r="J14" s="300"/>
      <c r="K14" s="300"/>
      <c r="L14" s="300"/>
      <c r="M14" s="300"/>
      <c r="N14" s="300"/>
      <c r="O14" s="300"/>
      <c r="P14" s="301"/>
    </row>
    <row r="15" spans="1:16" ht="15.6" x14ac:dyDescent="0.3">
      <c r="A15" s="302"/>
      <c r="B15" s="303"/>
      <c r="C15" s="303"/>
      <c r="D15" s="303"/>
      <c r="E15" s="303"/>
      <c r="F15" s="303"/>
      <c r="G15" s="303"/>
      <c r="H15" s="303"/>
      <c r="I15" s="303"/>
      <c r="J15" s="303"/>
      <c r="K15" s="303"/>
      <c r="L15" s="303"/>
      <c r="M15" s="303"/>
      <c r="N15" s="303"/>
      <c r="O15" s="303"/>
      <c r="P15" s="304"/>
    </row>
    <row r="16" spans="1:16" ht="21" customHeight="1" x14ac:dyDescent="0.3">
      <c r="A16" s="279" t="s">
        <v>43</v>
      </c>
      <c r="B16" s="132"/>
      <c r="C16" s="132"/>
      <c r="D16" s="132"/>
      <c r="E16" s="132"/>
      <c r="F16" s="132"/>
      <c r="G16" s="132"/>
      <c r="H16" s="132"/>
      <c r="I16" s="132"/>
      <c r="J16" s="132"/>
      <c r="K16" s="132"/>
      <c r="L16" s="132"/>
      <c r="M16" s="132"/>
      <c r="N16" s="132"/>
      <c r="O16" s="132"/>
      <c r="P16" s="264"/>
    </row>
    <row r="17" spans="1:16" ht="21" customHeight="1" x14ac:dyDescent="0.3">
      <c r="A17" s="266"/>
      <c r="B17" s="274"/>
      <c r="C17" s="274"/>
      <c r="D17" s="274"/>
      <c r="E17" s="274"/>
      <c r="F17" s="274"/>
      <c r="G17" s="274"/>
      <c r="H17" s="274"/>
      <c r="I17" s="274"/>
      <c r="J17" s="274"/>
      <c r="K17" s="274"/>
      <c r="L17" s="274"/>
      <c r="M17" s="274"/>
      <c r="N17" s="274"/>
      <c r="O17" s="274"/>
      <c r="P17" s="267"/>
    </row>
    <row r="18" spans="1:16" ht="15" customHeight="1" x14ac:dyDescent="0.3">
      <c r="A18" s="326" t="s">
        <v>44</v>
      </c>
      <c r="B18" s="132"/>
      <c r="C18" s="132"/>
      <c r="D18" s="132"/>
      <c r="E18" s="132"/>
      <c r="F18" s="132"/>
      <c r="G18" s="132"/>
      <c r="H18" s="132"/>
      <c r="I18" s="132"/>
      <c r="J18" s="132"/>
      <c r="K18" s="132"/>
      <c r="L18" s="132"/>
      <c r="M18" s="132"/>
      <c r="N18" s="132"/>
      <c r="O18" s="132"/>
      <c r="P18" s="264"/>
    </row>
    <row r="19" spans="1:16" ht="15.75" customHeight="1" x14ac:dyDescent="0.3">
      <c r="A19" s="278"/>
      <c r="B19" s="264"/>
      <c r="C19" s="275" t="s">
        <v>45</v>
      </c>
      <c r="D19" s="272"/>
      <c r="E19" s="269"/>
      <c r="F19" s="95">
        <f ca="1">March!F24</f>
        <v>0</v>
      </c>
      <c r="G19" s="275" t="s">
        <v>46</v>
      </c>
      <c r="H19" s="272"/>
      <c r="I19" s="269"/>
      <c r="J19" s="95">
        <f ca="1">June!F24</f>
        <v>0</v>
      </c>
      <c r="K19" s="275" t="s">
        <v>47</v>
      </c>
      <c r="L19" s="272"/>
      <c r="M19" s="269"/>
      <c r="N19" s="95">
        <f ca="1">November!F24</f>
        <v>0</v>
      </c>
      <c r="O19" s="278"/>
      <c r="P19" s="264"/>
    </row>
    <row r="20" spans="1:16" ht="15.75" customHeight="1" x14ac:dyDescent="0.3">
      <c r="A20" s="133"/>
      <c r="B20" s="265"/>
      <c r="C20" s="275" t="s">
        <v>48</v>
      </c>
      <c r="D20" s="272"/>
      <c r="E20" s="269"/>
      <c r="F20" s="95">
        <f ca="1">April!F24</f>
        <v>0</v>
      </c>
      <c r="G20" s="275" t="s">
        <v>49</v>
      </c>
      <c r="H20" s="272"/>
      <c r="I20" s="269"/>
      <c r="J20" s="95">
        <f ca="1">August!F24</f>
        <v>0</v>
      </c>
      <c r="K20" s="275" t="s">
        <v>50</v>
      </c>
      <c r="L20" s="272"/>
      <c r="M20" s="269"/>
      <c r="N20" s="95">
        <f ca="1">December!F24</f>
        <v>0</v>
      </c>
      <c r="O20" s="133"/>
      <c r="P20" s="265"/>
    </row>
    <row r="21" spans="1:16" ht="15.75" customHeight="1" x14ac:dyDescent="0.3">
      <c r="A21" s="133"/>
      <c r="B21" s="265"/>
      <c r="C21" s="275" t="s">
        <v>51</v>
      </c>
      <c r="D21" s="272"/>
      <c r="E21" s="269"/>
      <c r="F21" s="95">
        <f ca="1">May!F24</f>
        <v>0</v>
      </c>
      <c r="G21" s="275" t="s">
        <v>52</v>
      </c>
      <c r="H21" s="272"/>
      <c r="I21" s="269"/>
      <c r="J21" s="95">
        <f ca="1">September!F24</f>
        <v>0</v>
      </c>
      <c r="K21" s="275" t="s">
        <v>53</v>
      </c>
      <c r="L21" s="272"/>
      <c r="M21" s="269"/>
      <c r="N21" s="95">
        <f ca="1">January!F24</f>
        <v>0</v>
      </c>
      <c r="O21" s="133"/>
      <c r="P21" s="265"/>
    </row>
    <row r="22" spans="1:16" ht="15.75" customHeight="1" x14ac:dyDescent="0.3">
      <c r="A22" s="266"/>
      <c r="B22" s="267"/>
      <c r="C22" s="275" t="s">
        <v>54</v>
      </c>
      <c r="D22" s="272"/>
      <c r="E22" s="269"/>
      <c r="F22" s="95">
        <f ca="1">June!F24</f>
        <v>0</v>
      </c>
      <c r="G22" s="275" t="s">
        <v>55</v>
      </c>
      <c r="H22" s="272"/>
      <c r="I22" s="269"/>
      <c r="J22" s="95">
        <f ca="1">October!F24</f>
        <v>0</v>
      </c>
      <c r="K22" s="275" t="s">
        <v>56</v>
      </c>
      <c r="L22" s="272"/>
      <c r="M22" s="269"/>
      <c r="N22" s="95">
        <f ca="1">February!F24</f>
        <v>0</v>
      </c>
      <c r="O22" s="266"/>
      <c r="P22" s="267"/>
    </row>
    <row r="23" spans="1:16" ht="15" customHeight="1" x14ac:dyDescent="0.3">
      <c r="A23" s="329" t="s">
        <v>57</v>
      </c>
      <c r="B23" s="134"/>
      <c r="C23" s="134"/>
      <c r="D23" s="134"/>
      <c r="E23" s="134"/>
      <c r="F23" s="134"/>
      <c r="G23" s="134"/>
      <c r="H23" s="134"/>
      <c r="I23" s="134"/>
      <c r="J23" s="134"/>
      <c r="K23" s="134"/>
      <c r="L23" s="134"/>
      <c r="M23" s="134"/>
      <c r="N23" s="134"/>
      <c r="O23" s="134"/>
      <c r="P23" s="265"/>
    </row>
    <row r="24" spans="1:16" ht="15.75" customHeight="1" x14ac:dyDescent="0.3">
      <c r="A24" s="328"/>
      <c r="B24" s="269"/>
      <c r="C24" s="275" t="s">
        <v>58</v>
      </c>
      <c r="D24" s="272"/>
      <c r="E24" s="269"/>
      <c r="F24" s="95">
        <f>IF(March!D37="",0,1)+IF(March!E37="",0,1)+IF(March!F37="",0,1)+IF(March!G37="",0,1)+IF(March!H37="",0,1)+IF(April!D37="",0,1)+IF(April!E37="",0,1)+IF(April!F37="",0,1)+IF(April!G37="",0,1)+IF(April!H37="",0,1)+IF(May!D37="",0,1)+IF(May!E37="",0,1)+IF(May!F37="",0,1)+IF(May!G37="",0,1)+IF(May!H37="",0,1)+IF(June!D37="",0,1)+IF(June!E37="",0,1)+IF(June!F37="",0,1)+IF(June!G37="",0,1)+IF(June!H37="",0,1)+IF(July!D37="",0,1)+IF(July!E37="",0,1)+IF(July!F37="",0,1)+IF(July!G37="",0,1)+IF(July!H37="",0,1)+IF(August!D37="",0,1)+IF(August!E37="",0,1)+IF(August!F37="",0,1)+IF(August!G37="",0,1)+IF(August!H37="",0,1)+IF(September!D37="",0,1)+IF(September!E37="",0,1)+IF(September!F37="",0,1)+IF(September!G37="",0,1)+IF(September!H37="",0,1)+IF(October!D37="",0,1)+IF(October!E37="",0,1)+IF(October!F37="",0,1)+IF(October!G37="",0,1)+IF(October!H37="",0,1)+IF(November!D37="",0,1)+IF(November!E37="",0,1)+IF(November!F37="",0,1)+IF(November!G37="",0,1)+IF(November!H37="",0,1)+IF(December!D37="",0,1)+IF(December!E37="",0,1)+IF(December!F37="",0,1)+IF(December!G37="",0,1)+IF(December!H37="",0,1)+IF(January!D37="",0,1)+IF(January!E37="",0,1)+IF(January!F37="",0,1)+IF(January!G37="",0,1)+IF(January!H37="",0,1)+IF(February!D37="",0,1)+IF(February!E37="",0,1)+IF(February!F37="",0,1)+IF(February!G37="",0,1)+IF(February!H37="",0,1)</f>
        <v>0</v>
      </c>
      <c r="G24" s="328"/>
      <c r="H24" s="272"/>
      <c r="I24" s="272"/>
      <c r="J24" s="269"/>
      <c r="K24" s="275" t="s">
        <v>59</v>
      </c>
      <c r="L24" s="272"/>
      <c r="M24" s="269"/>
      <c r="N24" s="95">
        <f>IF(March!D46="",0,1)+IF(March!E46="",0,1)+IF(March!F46="",0,1)+IF(March!G46="",0,1)+IF(March!H46="",0,1)+IF(April!D46="",0,1)+IF(April!E46="",0,1)+IF(April!F46="",0,1)+IF(April!G46="",0,1)+IF(April!H46="",0,1)+IF(May!D46="",0,1)+IF(May!E46="",0,1)+IF(May!F46="",0,1)+IF(May!G46="",0,1)+IF(May!H46="",0,1)+IF(June!D46="",0,1)+IF(June!E46="",0,1)+IF(June!F46="",0,1)+IF(June!G46="",0,1)+IF(June!H46="",0,1)+IF(July!D46="",0,1)+IF(July!E46="",0,1)+IF(July!F46="",0,1)+IF(July!G46="",0,1)+IF(July!H46="",0,1)+IF(August!D46="",0,1)+IF(August!E46="",0,1)+IF(August!F46="",0,1)+IF(August!G46="",0,1)+IF(August!H46="",0,1)+IF(September!D46="",0,1)+IF(September!E46="",0,1)+IF(September!F46="",0,1)+IF(September!G46="",0,1)+IF(September!H46="",0,1)+IF(October!D46="",0,1)+IF(October!E46="",0,1)+IF(October!F46="",0,1)+IF(October!G46="",0,1)+IF(October!H46="",0,1)+IF(November!D46="",0,1)+IF(November!E46="",0,1)+IF(November!F46="",0,1)+IF(November!G46="",0,1)+IF(November!H46="",0,1)+IF(December!D46="",0,1)+IF(December!E46="",0,1)+IF(December!F46="",0,1)+IF(December!G46="",0,1)+IF(December!H46="",0,1)+IF(January!D46="",0,1)+IF(January!E46="",0,1)+IF(January!F46="",0,1)+IF(January!G46="",0,1)+IF(January!H46="",0,1)+IF(February!D46="",0,1)+IF(February!E46="",0,1)+IF(February!F46="",0,1)+IF(February!G46="",0,1)+IF(February!H46="",0,1)</f>
        <v>0</v>
      </c>
      <c r="O24" s="328"/>
      <c r="P24" s="269"/>
    </row>
    <row r="25" spans="1:16" ht="15" customHeight="1" x14ac:dyDescent="0.3">
      <c r="A25" s="329" t="s">
        <v>60</v>
      </c>
      <c r="B25" s="134"/>
      <c r="C25" s="134"/>
      <c r="D25" s="134"/>
      <c r="E25" s="134"/>
      <c r="F25" s="134"/>
      <c r="G25" s="134"/>
      <c r="H25" s="134"/>
      <c r="I25" s="134"/>
      <c r="J25" s="134"/>
      <c r="K25" s="134"/>
      <c r="L25" s="134"/>
      <c r="M25" s="134"/>
      <c r="N25" s="134"/>
      <c r="O25" s="134"/>
      <c r="P25" s="265"/>
    </row>
    <row r="26" spans="1:16" ht="15.75" customHeight="1" x14ac:dyDescent="0.3">
      <c r="A26" s="278"/>
      <c r="B26" s="264"/>
      <c r="C26" s="275" t="s">
        <v>61</v>
      </c>
      <c r="D26" s="272"/>
      <c r="E26" s="269"/>
      <c r="F26" s="96" t="str">
        <f>IF(March!S41="","MM/DD/YY",March!S41)</f>
        <v>MM/DD/YY</v>
      </c>
      <c r="G26" s="275" t="s">
        <v>62</v>
      </c>
      <c r="H26" s="272"/>
      <c r="I26" s="269"/>
      <c r="J26" s="96" t="str">
        <f>IF(July!S41="","MM/DD/YY",July!S41)</f>
        <v>MM/DD/YY</v>
      </c>
      <c r="K26" s="275" t="s">
        <v>63</v>
      </c>
      <c r="L26" s="272"/>
      <c r="M26" s="269"/>
      <c r="N26" s="96" t="str">
        <f>IF(November!S41="","MM/DD/YY",November!S41)</f>
        <v>MM/DD/YY</v>
      </c>
      <c r="O26" s="278"/>
      <c r="P26" s="264"/>
    </row>
    <row r="27" spans="1:16" ht="15.75" customHeight="1" x14ac:dyDescent="0.3">
      <c r="A27" s="133"/>
      <c r="B27" s="265"/>
      <c r="C27" s="275" t="s">
        <v>64</v>
      </c>
      <c r="D27" s="272"/>
      <c r="E27" s="269"/>
      <c r="F27" s="96" t="str">
        <f>IF(April!S41="","MM/DD/YY",April!S41)</f>
        <v>MM/DD/YY</v>
      </c>
      <c r="G27" s="275" t="s">
        <v>65</v>
      </c>
      <c r="H27" s="272"/>
      <c r="I27" s="269"/>
      <c r="J27" s="96" t="str">
        <f>IF(August!S41="","MM/DD/YY",August!S41)</f>
        <v>MM/DD/YY</v>
      </c>
      <c r="K27" s="275" t="s">
        <v>66</v>
      </c>
      <c r="L27" s="272"/>
      <c r="M27" s="269"/>
      <c r="N27" s="96" t="str">
        <f>IF(December!S41="","MM/DD/YY",December!S41)</f>
        <v>MM/DD/YY</v>
      </c>
      <c r="O27" s="133"/>
      <c r="P27" s="265"/>
    </row>
    <row r="28" spans="1:16" ht="15.75" customHeight="1" x14ac:dyDescent="0.3">
      <c r="A28" s="133"/>
      <c r="B28" s="265"/>
      <c r="C28" s="275" t="s">
        <v>67</v>
      </c>
      <c r="D28" s="272"/>
      <c r="E28" s="269"/>
      <c r="F28" s="96" t="str">
        <f>IF(May!S41="","MM/DD/YY",May!S41)</f>
        <v>MM/DD/YY</v>
      </c>
      <c r="G28" s="275" t="s">
        <v>68</v>
      </c>
      <c r="H28" s="272"/>
      <c r="I28" s="269"/>
      <c r="J28" s="96" t="str">
        <f>IF(September!S41="","MM/DD/YY",September!S41)</f>
        <v>MM/DD/YY</v>
      </c>
      <c r="K28" s="275" t="s">
        <v>69</v>
      </c>
      <c r="L28" s="272"/>
      <c r="M28" s="269"/>
      <c r="N28" s="96" t="str">
        <f>IF(January!S41="","MM/DD/YY",January!S41)</f>
        <v>MM/DD/YY</v>
      </c>
      <c r="O28" s="133"/>
      <c r="P28" s="265"/>
    </row>
    <row r="29" spans="1:16" ht="15.75" customHeight="1" x14ac:dyDescent="0.3">
      <c r="A29" s="266"/>
      <c r="B29" s="267"/>
      <c r="C29" s="275" t="s">
        <v>70</v>
      </c>
      <c r="D29" s="272"/>
      <c r="E29" s="269"/>
      <c r="F29" s="96" t="str">
        <f>IF(June!S41="","MM/DD/YY",June!S41)</f>
        <v>MM/DD/YY</v>
      </c>
      <c r="G29" s="275" t="s">
        <v>71</v>
      </c>
      <c r="H29" s="272"/>
      <c r="I29" s="269"/>
      <c r="J29" s="96" t="str">
        <f>IF(October!S41="","MM/DD/YY",October!S41)</f>
        <v>MM/DD/YY</v>
      </c>
      <c r="K29" s="275" t="s">
        <v>72</v>
      </c>
      <c r="L29" s="272"/>
      <c r="M29" s="269"/>
      <c r="N29" s="96" t="str">
        <f>IF(February!S41="","MM/DD/YY",February!S41)</f>
        <v>MM/DD/YY</v>
      </c>
      <c r="O29" s="266"/>
      <c r="P29" s="267"/>
    </row>
    <row r="30" spans="1:16" ht="15" customHeight="1" x14ac:dyDescent="0.3">
      <c r="A30" s="329" t="s">
        <v>73</v>
      </c>
      <c r="B30" s="134"/>
      <c r="C30" s="134"/>
      <c r="D30" s="134"/>
      <c r="E30" s="134"/>
      <c r="F30" s="134"/>
      <c r="G30" s="134"/>
      <c r="H30" s="134"/>
      <c r="I30" s="134"/>
      <c r="J30" s="134"/>
      <c r="K30" s="134"/>
      <c r="L30" s="134"/>
      <c r="M30" s="134"/>
      <c r="N30" s="134"/>
      <c r="O30" s="134"/>
      <c r="P30" s="265"/>
    </row>
    <row r="31" spans="1:16" ht="15.75" customHeight="1" x14ac:dyDescent="0.3">
      <c r="A31" s="278"/>
      <c r="B31" s="132"/>
      <c r="C31" s="275" t="s">
        <v>74</v>
      </c>
      <c r="D31" s="272"/>
      <c r="E31" s="269"/>
      <c r="F31" s="97">
        <f>March!U83</f>
        <v>0</v>
      </c>
      <c r="G31" s="275" t="s">
        <v>75</v>
      </c>
      <c r="H31" s="272"/>
      <c r="I31" s="269"/>
      <c r="J31" s="89">
        <f>July!U83</f>
        <v>0</v>
      </c>
      <c r="K31" s="275" t="s">
        <v>76</v>
      </c>
      <c r="L31" s="272"/>
      <c r="M31" s="269"/>
      <c r="N31" s="89">
        <f>November!U83</f>
        <v>0</v>
      </c>
      <c r="O31" s="327"/>
      <c r="P31" s="264"/>
    </row>
    <row r="32" spans="1:16" ht="15.75" customHeight="1" x14ac:dyDescent="0.3">
      <c r="A32" s="133"/>
      <c r="B32" s="134"/>
      <c r="C32" s="275" t="s">
        <v>77</v>
      </c>
      <c r="D32" s="272"/>
      <c r="E32" s="269"/>
      <c r="F32" s="97">
        <f>April!U83</f>
        <v>0</v>
      </c>
      <c r="G32" s="275" t="s">
        <v>78</v>
      </c>
      <c r="H32" s="272"/>
      <c r="I32" s="269"/>
      <c r="J32" s="89">
        <f>August!U83</f>
        <v>0</v>
      </c>
      <c r="K32" s="275" t="s">
        <v>79</v>
      </c>
      <c r="L32" s="272"/>
      <c r="M32" s="269"/>
      <c r="N32" s="89">
        <f>December!U83</f>
        <v>0</v>
      </c>
      <c r="O32" s="134"/>
      <c r="P32" s="265"/>
    </row>
    <row r="33" spans="1:16" ht="15.75" customHeight="1" x14ac:dyDescent="0.3">
      <c r="A33" s="133"/>
      <c r="B33" s="134"/>
      <c r="C33" s="275" t="s">
        <v>80</v>
      </c>
      <c r="D33" s="272"/>
      <c r="E33" s="269"/>
      <c r="F33" s="97">
        <f>May!U83</f>
        <v>0</v>
      </c>
      <c r="G33" s="275" t="s">
        <v>81</v>
      </c>
      <c r="H33" s="272"/>
      <c r="I33" s="269"/>
      <c r="J33" s="89">
        <f>September!U83</f>
        <v>0</v>
      </c>
      <c r="K33" s="275" t="s">
        <v>82</v>
      </c>
      <c r="L33" s="272"/>
      <c r="M33" s="269"/>
      <c r="N33" s="89">
        <f>January!U83</f>
        <v>0</v>
      </c>
      <c r="O33" s="134"/>
      <c r="P33" s="265"/>
    </row>
    <row r="34" spans="1:16" ht="15.75" customHeight="1" x14ac:dyDescent="0.3">
      <c r="A34" s="133"/>
      <c r="B34" s="134"/>
      <c r="C34" s="275" t="s">
        <v>83</v>
      </c>
      <c r="D34" s="272"/>
      <c r="E34" s="269"/>
      <c r="F34" s="97">
        <f>June!U83</f>
        <v>0</v>
      </c>
      <c r="G34" s="275" t="s">
        <v>84</v>
      </c>
      <c r="H34" s="272"/>
      <c r="I34" s="269"/>
      <c r="J34" s="89">
        <f>October!U83</f>
        <v>0</v>
      </c>
      <c r="K34" s="275" t="s">
        <v>85</v>
      </c>
      <c r="L34" s="272"/>
      <c r="M34" s="269"/>
      <c r="N34" s="89">
        <f>February!U83</f>
        <v>0</v>
      </c>
      <c r="O34" s="134"/>
      <c r="P34" s="265"/>
    </row>
    <row r="35" spans="1:16" ht="15.75" customHeight="1" x14ac:dyDescent="0.3">
      <c r="A35" s="266"/>
      <c r="B35" s="274"/>
      <c r="C35" s="313"/>
      <c r="D35" s="134"/>
      <c r="E35" s="134"/>
      <c r="F35" s="265"/>
      <c r="G35" s="314" t="s">
        <v>86</v>
      </c>
      <c r="H35" s="272"/>
      <c r="I35" s="269"/>
      <c r="J35" s="10">
        <f>SUM(F31+F32+F33+F34+J31+J32+J33+J34+N31+N32+N33+N34)</f>
        <v>0</v>
      </c>
      <c r="K35" s="278"/>
      <c r="L35" s="132"/>
      <c r="M35" s="132"/>
      <c r="N35" s="132"/>
      <c r="O35" s="134"/>
      <c r="P35" s="265"/>
    </row>
    <row r="36" spans="1:16" ht="15.6" x14ac:dyDescent="0.3">
      <c r="A36" s="320" t="s">
        <v>87</v>
      </c>
      <c r="B36" s="134"/>
      <c r="C36" s="134"/>
      <c r="D36" s="134"/>
      <c r="E36" s="134"/>
      <c r="F36" s="134"/>
      <c r="G36" s="134"/>
      <c r="H36" s="134"/>
      <c r="I36" s="134"/>
      <c r="J36" s="134"/>
      <c r="K36" s="134"/>
      <c r="L36" s="134"/>
      <c r="M36" s="134"/>
      <c r="N36" s="134"/>
      <c r="O36" s="134"/>
      <c r="P36" s="265"/>
    </row>
    <row r="37" spans="1:16" ht="15.6" x14ac:dyDescent="0.3">
      <c r="A37" s="133"/>
      <c r="B37" s="134"/>
      <c r="C37" s="134"/>
      <c r="D37" s="134"/>
      <c r="E37" s="134"/>
      <c r="F37" s="134"/>
      <c r="G37" s="134"/>
      <c r="H37" s="134"/>
      <c r="I37" s="134"/>
      <c r="J37" s="134"/>
      <c r="K37" s="134"/>
      <c r="L37" s="134"/>
      <c r="M37" s="134"/>
      <c r="N37" s="134"/>
      <c r="O37" s="134"/>
      <c r="P37" s="265"/>
    </row>
    <row r="38" spans="1:16" ht="15.75" customHeight="1" x14ac:dyDescent="0.3">
      <c r="A38" s="313"/>
      <c r="B38" s="134"/>
      <c r="C38" s="275" t="s">
        <v>88</v>
      </c>
      <c r="D38" s="272"/>
      <c r="E38" s="269"/>
      <c r="F38" s="275" t="s">
        <v>89</v>
      </c>
      <c r="G38" s="269"/>
      <c r="H38" s="275" t="s">
        <v>90</v>
      </c>
      <c r="I38" s="269"/>
      <c r="J38" s="275" t="s">
        <v>91</v>
      </c>
      <c r="K38" s="269"/>
      <c r="L38" s="275" t="s">
        <v>92</v>
      </c>
      <c r="M38" s="272"/>
      <c r="N38" s="269"/>
      <c r="O38" s="313"/>
      <c r="P38" s="265"/>
    </row>
    <row r="39" spans="1:16" ht="15.75" customHeight="1" x14ac:dyDescent="0.3">
      <c r="A39" s="134"/>
      <c r="B39" s="134"/>
      <c r="C39" s="324" t="s">
        <v>93</v>
      </c>
      <c r="D39" s="269"/>
      <c r="E39" s="11">
        <v>2019</v>
      </c>
      <c r="F39" s="311">
        <f>March!G83</f>
        <v>0</v>
      </c>
      <c r="G39" s="310"/>
      <c r="H39" s="311">
        <f>March!H83</f>
        <v>0</v>
      </c>
      <c r="I39" s="310"/>
      <c r="J39" s="311">
        <f>March!I83</f>
        <v>0</v>
      </c>
      <c r="K39" s="310"/>
      <c r="L39" s="311" t="e">
        <f ca="1">F39/F19</f>
        <v>#DIV/0!</v>
      </c>
      <c r="M39" s="312"/>
      <c r="N39" s="310"/>
      <c r="O39" s="134"/>
      <c r="P39" s="265"/>
    </row>
    <row r="40" spans="1:16" ht="15.75" customHeight="1" x14ac:dyDescent="0.3">
      <c r="A40" s="134"/>
      <c r="B40" s="134"/>
      <c r="C40" s="290" t="s">
        <v>94</v>
      </c>
      <c r="D40" s="269"/>
      <c r="E40" s="11">
        <v>2019</v>
      </c>
      <c r="F40" s="309">
        <f>April!G83</f>
        <v>0</v>
      </c>
      <c r="G40" s="310"/>
      <c r="H40" s="309">
        <f>April!H83</f>
        <v>0</v>
      </c>
      <c r="I40" s="310"/>
      <c r="J40" s="309">
        <f>April!I83</f>
        <v>0</v>
      </c>
      <c r="K40" s="310"/>
      <c r="L40" s="309" t="e">
        <f ca="1">F40/F20</f>
        <v>#DIV/0!</v>
      </c>
      <c r="M40" s="312"/>
      <c r="N40" s="310"/>
      <c r="O40" s="134"/>
      <c r="P40" s="265"/>
    </row>
    <row r="41" spans="1:16" ht="15.75" customHeight="1" x14ac:dyDescent="0.3">
      <c r="A41" s="134"/>
      <c r="B41" s="134"/>
      <c r="C41" s="324" t="s">
        <v>95</v>
      </c>
      <c r="D41" s="269"/>
      <c r="E41" s="11">
        <v>2019</v>
      </c>
      <c r="F41" s="311">
        <f>May!G83</f>
        <v>0</v>
      </c>
      <c r="G41" s="310"/>
      <c r="H41" s="311">
        <f>May!H83</f>
        <v>0</v>
      </c>
      <c r="I41" s="310"/>
      <c r="J41" s="311">
        <f>May!I83</f>
        <v>0</v>
      </c>
      <c r="K41" s="310"/>
      <c r="L41" s="311" t="e">
        <f ca="1">F41/F21</f>
        <v>#DIV/0!</v>
      </c>
      <c r="M41" s="312"/>
      <c r="N41" s="310"/>
      <c r="O41" s="134"/>
      <c r="P41" s="265"/>
    </row>
    <row r="42" spans="1:16" ht="15.75" customHeight="1" x14ac:dyDescent="0.3">
      <c r="A42" s="134"/>
      <c r="B42" s="134"/>
      <c r="C42" s="290" t="s">
        <v>96</v>
      </c>
      <c r="D42" s="269"/>
      <c r="E42" s="11">
        <v>2019</v>
      </c>
      <c r="F42" s="309">
        <f>June!G83</f>
        <v>0</v>
      </c>
      <c r="G42" s="310"/>
      <c r="H42" s="309">
        <f>June!H83</f>
        <v>0</v>
      </c>
      <c r="I42" s="310"/>
      <c r="J42" s="309">
        <f>June!I83</f>
        <v>0</v>
      </c>
      <c r="K42" s="310"/>
      <c r="L42" s="309" t="e">
        <f ca="1">F42/F22</f>
        <v>#DIV/0!</v>
      </c>
      <c r="M42" s="312"/>
      <c r="N42" s="310"/>
      <c r="O42" s="134"/>
      <c r="P42" s="265"/>
    </row>
    <row r="43" spans="1:16" ht="15.75" customHeight="1" x14ac:dyDescent="0.3">
      <c r="A43" s="134"/>
      <c r="B43" s="134"/>
      <c r="C43" s="324" t="s">
        <v>97</v>
      </c>
      <c r="D43" s="269"/>
      <c r="E43" s="11">
        <v>2019</v>
      </c>
      <c r="F43" s="311">
        <f>July!G83</f>
        <v>0</v>
      </c>
      <c r="G43" s="310"/>
      <c r="H43" s="311">
        <f>July!H83</f>
        <v>0</v>
      </c>
      <c r="I43" s="310"/>
      <c r="J43" s="311">
        <f>July!I83</f>
        <v>0</v>
      </c>
      <c r="K43" s="310"/>
      <c r="L43" s="311" t="e">
        <f ca="1">F43/J19</f>
        <v>#DIV/0!</v>
      </c>
      <c r="M43" s="312"/>
      <c r="N43" s="310"/>
      <c r="O43" s="134"/>
      <c r="P43" s="265"/>
    </row>
    <row r="44" spans="1:16" ht="15.75" customHeight="1" x14ac:dyDescent="0.3">
      <c r="A44" s="134"/>
      <c r="B44" s="134"/>
      <c r="C44" s="290" t="s">
        <v>98</v>
      </c>
      <c r="D44" s="269"/>
      <c r="E44" s="11">
        <v>2019</v>
      </c>
      <c r="F44" s="309">
        <f>August!G83</f>
        <v>0</v>
      </c>
      <c r="G44" s="310"/>
      <c r="H44" s="309">
        <f>August!H83</f>
        <v>0</v>
      </c>
      <c r="I44" s="310"/>
      <c r="J44" s="309">
        <f>August!I83</f>
        <v>0</v>
      </c>
      <c r="K44" s="310"/>
      <c r="L44" s="309" t="e">
        <f ca="1">F44/J20</f>
        <v>#DIV/0!</v>
      </c>
      <c r="M44" s="312"/>
      <c r="N44" s="310"/>
      <c r="O44" s="134"/>
      <c r="P44" s="265"/>
    </row>
    <row r="45" spans="1:16" ht="15.75" customHeight="1" x14ac:dyDescent="0.3">
      <c r="A45" s="134"/>
      <c r="B45" s="134"/>
      <c r="C45" s="324" t="s">
        <v>99</v>
      </c>
      <c r="D45" s="269"/>
      <c r="E45" s="11">
        <v>2019</v>
      </c>
      <c r="F45" s="311">
        <f>September!G83</f>
        <v>0</v>
      </c>
      <c r="G45" s="310"/>
      <c r="H45" s="311">
        <f>September!H83</f>
        <v>0</v>
      </c>
      <c r="I45" s="310"/>
      <c r="J45" s="311">
        <f>September!I83</f>
        <v>0</v>
      </c>
      <c r="K45" s="310"/>
      <c r="L45" s="311" t="e">
        <f ca="1">F45/J21</f>
        <v>#DIV/0!</v>
      </c>
      <c r="M45" s="312"/>
      <c r="N45" s="310"/>
      <c r="O45" s="134"/>
      <c r="P45" s="265"/>
    </row>
    <row r="46" spans="1:16" ht="15.75" customHeight="1" x14ac:dyDescent="0.3">
      <c r="A46" s="134"/>
      <c r="B46" s="134"/>
      <c r="C46" s="290" t="s">
        <v>100</v>
      </c>
      <c r="D46" s="269"/>
      <c r="E46" s="11">
        <v>2019</v>
      </c>
      <c r="F46" s="309">
        <f>October!G83</f>
        <v>0</v>
      </c>
      <c r="G46" s="310"/>
      <c r="H46" s="309">
        <f>October!H83</f>
        <v>0</v>
      </c>
      <c r="I46" s="310"/>
      <c r="J46" s="309">
        <f>October!I83</f>
        <v>0</v>
      </c>
      <c r="K46" s="310"/>
      <c r="L46" s="309" t="e">
        <f ca="1">F46/J22</f>
        <v>#DIV/0!</v>
      </c>
      <c r="M46" s="312"/>
      <c r="N46" s="310"/>
      <c r="O46" s="134"/>
      <c r="P46" s="265"/>
    </row>
    <row r="47" spans="1:16" ht="15.75" customHeight="1" x14ac:dyDescent="0.3">
      <c r="A47" s="134"/>
      <c r="B47" s="134"/>
      <c r="C47" s="324" t="s">
        <v>101</v>
      </c>
      <c r="D47" s="269"/>
      <c r="E47" s="11">
        <v>2019</v>
      </c>
      <c r="F47" s="311">
        <f>November!G83</f>
        <v>0</v>
      </c>
      <c r="G47" s="310"/>
      <c r="H47" s="311">
        <f>November!H83</f>
        <v>0</v>
      </c>
      <c r="I47" s="310"/>
      <c r="J47" s="311">
        <f>November!I83</f>
        <v>0</v>
      </c>
      <c r="K47" s="310"/>
      <c r="L47" s="311" t="e">
        <f ca="1">F47/N19</f>
        <v>#DIV/0!</v>
      </c>
      <c r="M47" s="312"/>
      <c r="N47" s="310"/>
      <c r="O47" s="134"/>
      <c r="P47" s="265"/>
    </row>
    <row r="48" spans="1:16" ht="15.75" customHeight="1" x14ac:dyDescent="0.3">
      <c r="A48" s="134"/>
      <c r="B48" s="134"/>
      <c r="C48" s="290" t="s">
        <v>102</v>
      </c>
      <c r="D48" s="269"/>
      <c r="E48" s="11">
        <v>2019</v>
      </c>
      <c r="F48" s="309">
        <f>December!G83</f>
        <v>0</v>
      </c>
      <c r="G48" s="310"/>
      <c r="H48" s="309">
        <f>December!H83</f>
        <v>0</v>
      </c>
      <c r="I48" s="310"/>
      <c r="J48" s="309">
        <f>December!I83</f>
        <v>0</v>
      </c>
      <c r="K48" s="310"/>
      <c r="L48" s="309" t="e">
        <f ca="1">F48/N20</f>
        <v>#DIV/0!</v>
      </c>
      <c r="M48" s="312"/>
      <c r="N48" s="310"/>
      <c r="O48" s="134"/>
      <c r="P48" s="265"/>
    </row>
    <row r="49" spans="1:16" ht="15.75" customHeight="1" x14ac:dyDescent="0.3">
      <c r="A49" s="134"/>
      <c r="B49" s="134"/>
      <c r="C49" s="324" t="s">
        <v>103</v>
      </c>
      <c r="D49" s="269"/>
      <c r="E49" s="11">
        <v>2020</v>
      </c>
      <c r="F49" s="311">
        <f>January!G83</f>
        <v>0</v>
      </c>
      <c r="G49" s="310"/>
      <c r="H49" s="311">
        <f>January!H83</f>
        <v>0</v>
      </c>
      <c r="I49" s="310"/>
      <c r="J49" s="311">
        <f>January!I83</f>
        <v>0</v>
      </c>
      <c r="K49" s="310"/>
      <c r="L49" s="311" t="e">
        <f ca="1">F49/N21</f>
        <v>#DIV/0!</v>
      </c>
      <c r="M49" s="312"/>
      <c r="N49" s="310"/>
      <c r="O49" s="134"/>
      <c r="P49" s="265"/>
    </row>
    <row r="50" spans="1:16" ht="15.75" customHeight="1" x14ac:dyDescent="0.3">
      <c r="A50" s="134"/>
      <c r="B50" s="134"/>
      <c r="C50" s="290" t="s">
        <v>104</v>
      </c>
      <c r="D50" s="269"/>
      <c r="E50" s="12">
        <v>2020</v>
      </c>
      <c r="F50" s="309">
        <f>February!G83</f>
        <v>0</v>
      </c>
      <c r="G50" s="310"/>
      <c r="H50" s="309">
        <f>February!H83</f>
        <v>0</v>
      </c>
      <c r="I50" s="310"/>
      <c r="J50" s="309">
        <f>February!I83</f>
        <v>0</v>
      </c>
      <c r="K50" s="310"/>
      <c r="L50" s="309" t="e">
        <f ca="1">F50/N22</f>
        <v>#DIV/0!</v>
      </c>
      <c r="M50" s="312"/>
      <c r="N50" s="310"/>
      <c r="O50" s="134"/>
      <c r="P50" s="265"/>
    </row>
    <row r="51" spans="1:16" ht="15.75" customHeight="1" x14ac:dyDescent="0.3">
      <c r="A51" s="134"/>
      <c r="B51" s="134"/>
      <c r="C51" s="330" t="s">
        <v>105</v>
      </c>
      <c r="D51" s="272"/>
      <c r="E51" s="269"/>
      <c r="F51" s="317">
        <f>SUM(F39:G50)</f>
        <v>0</v>
      </c>
      <c r="G51" s="269"/>
      <c r="H51" s="317">
        <f>SUM(H39:I50)</f>
        <v>0</v>
      </c>
      <c r="I51" s="269"/>
      <c r="J51" s="317">
        <f>SUM(J39:K50)</f>
        <v>0</v>
      </c>
      <c r="K51" s="269"/>
      <c r="L51" s="317" t="e">
        <f ca="1">SUM(L39:N50)</f>
        <v>#DIV/0!</v>
      </c>
      <c r="M51" s="272"/>
      <c r="N51" s="269"/>
      <c r="O51" s="134"/>
      <c r="P51" s="265"/>
    </row>
    <row r="52" spans="1:16" ht="16.5" customHeight="1" x14ac:dyDescent="0.3">
      <c r="A52" s="134"/>
      <c r="B52" s="134"/>
      <c r="C52" s="318"/>
      <c r="D52" s="319"/>
      <c r="E52" s="319"/>
      <c r="F52" s="319"/>
      <c r="G52" s="319"/>
      <c r="H52" s="319"/>
      <c r="I52" s="319"/>
      <c r="J52" s="319"/>
      <c r="K52" s="319"/>
      <c r="L52" s="319"/>
      <c r="M52" s="319"/>
      <c r="N52" s="319"/>
      <c r="O52" s="134"/>
      <c r="P52" s="265"/>
    </row>
    <row r="53" spans="1:16" ht="16.5" customHeight="1" x14ac:dyDescent="0.3">
      <c r="A53" s="134"/>
      <c r="B53" s="134"/>
      <c r="C53" s="13" t="s">
        <v>106</v>
      </c>
      <c r="D53" s="98">
        <f>SUM(March!J83+April!J83+May!J83+June!J83+July!J83+August!J83+September!J83+October!J83+November!J83+December!J83+January!J83+February!J83)</f>
        <v>0</v>
      </c>
      <c r="E53" s="13" t="s">
        <v>107</v>
      </c>
      <c r="F53" s="98">
        <f>SUM(March!K83+April!K83+May!K83+June!K83+July!K83+August!K83+September!K83+October!K83+November!K83+December!K83+January!K83+February!K83)</f>
        <v>0</v>
      </c>
      <c r="G53" s="13" t="s">
        <v>108</v>
      </c>
      <c r="H53" s="98">
        <f>SUM(March!L83+April!L83+May!L83+June!L83+July!L83+August!L83+September!L83+October!L83+November!L83+December!L83+January!L83+February!L83)</f>
        <v>0</v>
      </c>
      <c r="I53" s="13" t="s">
        <v>109</v>
      </c>
      <c r="J53" s="98">
        <f>SUM(March!M83+April!M83+May!M83+June!M83+July!M83+August!M83+September!M83+October!M83+November!M83+December!M83+January!M83+February!M83)</f>
        <v>0</v>
      </c>
      <c r="K53" s="13" t="s">
        <v>348</v>
      </c>
      <c r="L53" s="98">
        <f>SUM(March!N83+April!N83+May!N83+June!N83+July!N83+August!N83+September!N83+October!N83+November!N83+December!N83+January!N83+February!N83)</f>
        <v>0</v>
      </c>
      <c r="M53" s="14" t="s">
        <v>110</v>
      </c>
      <c r="N53" s="98">
        <f>SUM(March!O83+April!O83+May!O83+June!O83+July!O83+August!O83+September!O83+October!O83+November!O83+December!O83+January!O83+February!O83)</f>
        <v>0</v>
      </c>
      <c r="O53" s="134"/>
      <c r="P53" s="265"/>
    </row>
    <row r="54" spans="1:16" ht="16.5" customHeight="1" x14ac:dyDescent="0.3">
      <c r="A54" s="134"/>
      <c r="B54" s="134"/>
      <c r="C54" s="15" t="s">
        <v>111</v>
      </c>
      <c r="D54" s="98">
        <f>SUM(March!P83+April!P83+May!P83+June!P83+July!P83+August!P83+September!P83+October!P83+November!P83+December!P83+January!P83+February!P83)</f>
        <v>0</v>
      </c>
      <c r="E54" s="16" t="s">
        <v>112</v>
      </c>
      <c r="F54" s="98">
        <f>SUM(March!Q83+April!Q83+May!Q83+June!Q83+July!Q83+August!Q83+September!Q83+October!Q83+November!Q83+December!Q83+January!Q83+February!Q83)</f>
        <v>0</v>
      </c>
      <c r="G54" s="16" t="s">
        <v>113</v>
      </c>
      <c r="H54" s="98">
        <f>SUM(March!R83+April!R83+May!R83+June!R83+July!R83+August!R83+September!R83+October!R83+November!R83+December!R83+January!R83+February!R83)</f>
        <v>0</v>
      </c>
      <c r="I54" s="16" t="s">
        <v>334</v>
      </c>
      <c r="J54" s="98">
        <f>SUM(March!S83+April!S83+May!S83+June!S83+July!S83+August!S83+September!S83+October!S83+November!S83+December!S83+January!S83+February!S83)</f>
        <v>0</v>
      </c>
      <c r="K54" s="16" t="s">
        <v>114</v>
      </c>
      <c r="L54" s="98">
        <f>SUM(March!T83+April!T83+May!T83+June!T83+July!T83+August!T83+September!T83+October!T83+November!T83+December!T83+January!T83+February!T83)</f>
        <v>0</v>
      </c>
      <c r="M54" s="16" t="s">
        <v>115</v>
      </c>
      <c r="N54" s="98">
        <f>SUM(March!U83+April!U83+May!U83+June!U83+July!U83+August!U83+September!U83+October!U83+November!U83+December!U83+January!U83+February!U83)</f>
        <v>0</v>
      </c>
      <c r="O54" s="134"/>
      <c r="P54" s="265"/>
    </row>
    <row r="55" spans="1:16" ht="16.5" customHeight="1" x14ac:dyDescent="0.3">
      <c r="A55" s="134"/>
      <c r="B55" s="134"/>
      <c r="C55" s="16" t="s">
        <v>116</v>
      </c>
      <c r="D55" s="99">
        <f>SUM(March!V83+April!V83+May!V83+June!V83+July!V83+August!V83+September!V83+October!V83+November!V83+December!V83+January!V83+February!V83)</f>
        <v>0</v>
      </c>
      <c r="E55" s="16" t="s">
        <v>117</v>
      </c>
      <c r="F55" s="99">
        <f>SUM(March!W83+April!W83+May!W83+June!W83+July!W83+August!W83+September!W83+October!W83+November!W83+December!W83+January!W83+February!W83)</f>
        <v>0</v>
      </c>
      <c r="G55" s="16" t="s">
        <v>118</v>
      </c>
      <c r="H55" s="99">
        <f>SUM(March!X83+April!X83+May!X83+June!X83+July!X83+August!X83+September!X83+October!X83+November!X83+December!X83+January!X83+February!X83)</f>
        <v>0</v>
      </c>
      <c r="I55" s="16" t="s">
        <v>119</v>
      </c>
      <c r="J55" s="99">
        <f>SUM(March!Y83+April!Y83+May!Y83+June!Y83+July!Y83+August!Y83+September!Y83+October!Y83+November!Y83+December!Y83+January!Y83+February!Y83)</f>
        <v>0</v>
      </c>
      <c r="K55" s="16" t="s">
        <v>120</v>
      </c>
      <c r="L55" s="99">
        <f>SUM(March!Z83+April!Z83+May!Z83+June!Z83+July!Z83+August!Z83+September!Z83+October!Z83+November!Z83+December!Z83+January!Z83+February!Z83)</f>
        <v>0</v>
      </c>
      <c r="M55" s="307"/>
      <c r="N55" s="308"/>
      <c r="O55" s="134"/>
      <c r="P55" s="265"/>
    </row>
    <row r="56" spans="1:16" ht="15.75" customHeight="1" x14ac:dyDescent="0.3">
      <c r="A56" s="134"/>
      <c r="B56" s="134"/>
      <c r="C56" s="313"/>
      <c r="D56" s="134"/>
      <c r="E56" s="134"/>
      <c r="F56" s="134"/>
      <c r="G56" s="134"/>
      <c r="H56" s="134"/>
      <c r="I56" s="134"/>
      <c r="J56" s="134"/>
      <c r="K56" s="134"/>
      <c r="L56" s="134"/>
      <c r="M56" s="134"/>
      <c r="N56" s="134"/>
      <c r="O56" s="134"/>
      <c r="P56" s="265"/>
    </row>
    <row r="57" spans="1:16" ht="15.6" x14ac:dyDescent="0.3">
      <c r="A57" s="320" t="s">
        <v>121</v>
      </c>
      <c r="B57" s="134"/>
      <c r="C57" s="134"/>
      <c r="D57" s="134"/>
      <c r="E57" s="134"/>
      <c r="F57" s="134"/>
      <c r="G57" s="134"/>
      <c r="H57" s="134"/>
      <c r="I57" s="134"/>
      <c r="J57" s="134"/>
      <c r="K57" s="134"/>
      <c r="L57" s="134"/>
      <c r="M57" s="134"/>
      <c r="N57" s="134"/>
      <c r="O57" s="134"/>
      <c r="P57" s="265"/>
    </row>
    <row r="58" spans="1:16" ht="15.6" x14ac:dyDescent="0.3">
      <c r="A58" s="266"/>
      <c r="B58" s="274"/>
      <c r="C58" s="274"/>
      <c r="D58" s="274"/>
      <c r="E58" s="274"/>
      <c r="F58" s="274"/>
      <c r="G58" s="274"/>
      <c r="H58" s="274"/>
      <c r="I58" s="274"/>
      <c r="J58" s="274"/>
      <c r="K58" s="274"/>
      <c r="L58" s="274"/>
      <c r="M58" s="274"/>
      <c r="N58" s="274"/>
      <c r="O58" s="274"/>
      <c r="P58" s="267"/>
    </row>
    <row r="59" spans="1:16" ht="15.75" customHeight="1" x14ac:dyDescent="0.3">
      <c r="A59" s="275" t="s">
        <v>88</v>
      </c>
      <c r="B59" s="269"/>
      <c r="C59" s="275" t="s">
        <v>122</v>
      </c>
      <c r="D59" s="269"/>
      <c r="E59" s="275" t="s">
        <v>349</v>
      </c>
      <c r="F59" s="269"/>
      <c r="G59" s="275" t="s">
        <v>123</v>
      </c>
      <c r="H59" s="269"/>
      <c r="I59" s="315"/>
      <c r="J59" s="264"/>
      <c r="K59" s="314" t="s">
        <v>124</v>
      </c>
      <c r="L59" s="269"/>
      <c r="M59" s="275" t="s">
        <v>125</v>
      </c>
      <c r="N59" s="269"/>
      <c r="O59" s="275" t="s">
        <v>126</v>
      </c>
      <c r="P59" s="269"/>
    </row>
    <row r="60" spans="1:16" ht="15.75" customHeight="1" x14ac:dyDescent="0.3">
      <c r="A60" s="17" t="s">
        <v>93</v>
      </c>
      <c r="B60" s="11">
        <v>2019</v>
      </c>
      <c r="C60" s="321">
        <f>March!B83</f>
        <v>0</v>
      </c>
      <c r="D60" s="310"/>
      <c r="E60" s="321">
        <f>March!C83</f>
        <v>0</v>
      </c>
      <c r="F60" s="310"/>
      <c r="G60" s="321">
        <f>March!D83</f>
        <v>0</v>
      </c>
      <c r="H60" s="310"/>
      <c r="I60" s="133"/>
      <c r="J60" s="265"/>
      <c r="K60" s="316">
        <f t="shared" ref="K60:K69" si="0">C60+E60+G60</f>
        <v>0</v>
      </c>
      <c r="L60" s="269"/>
      <c r="M60" s="321">
        <f>March!F83</f>
        <v>0</v>
      </c>
      <c r="N60" s="310"/>
      <c r="O60" s="321">
        <f>March!J135</f>
        <v>0</v>
      </c>
      <c r="P60" s="310"/>
    </row>
    <row r="61" spans="1:16" ht="15.75" customHeight="1" x14ac:dyDescent="0.3">
      <c r="A61" s="18" t="s">
        <v>94</v>
      </c>
      <c r="B61" s="11">
        <v>2019</v>
      </c>
      <c r="C61" s="322">
        <f>April!B83</f>
        <v>0</v>
      </c>
      <c r="D61" s="310"/>
      <c r="E61" s="322">
        <f>April!C83</f>
        <v>0</v>
      </c>
      <c r="F61" s="310"/>
      <c r="G61" s="322">
        <f>April!D83</f>
        <v>0</v>
      </c>
      <c r="H61" s="310"/>
      <c r="I61" s="133"/>
      <c r="J61" s="265"/>
      <c r="K61" s="316">
        <f t="shared" si="0"/>
        <v>0</v>
      </c>
      <c r="L61" s="269"/>
      <c r="M61" s="322">
        <f>April!F83</f>
        <v>0</v>
      </c>
      <c r="N61" s="310"/>
      <c r="O61" s="322">
        <f>April!J135</f>
        <v>0</v>
      </c>
      <c r="P61" s="310"/>
    </row>
    <row r="62" spans="1:16" ht="15.75" customHeight="1" x14ac:dyDescent="0.3">
      <c r="A62" s="17" t="s">
        <v>95</v>
      </c>
      <c r="B62" s="11">
        <v>2019</v>
      </c>
      <c r="C62" s="321">
        <f>May!B83</f>
        <v>0</v>
      </c>
      <c r="D62" s="310"/>
      <c r="E62" s="321">
        <f>May!C83</f>
        <v>0</v>
      </c>
      <c r="F62" s="310"/>
      <c r="G62" s="321">
        <f>May!D83</f>
        <v>0</v>
      </c>
      <c r="H62" s="310"/>
      <c r="I62" s="133"/>
      <c r="J62" s="265"/>
      <c r="K62" s="316">
        <f t="shared" si="0"/>
        <v>0</v>
      </c>
      <c r="L62" s="269"/>
      <c r="M62" s="321">
        <f>May!F83</f>
        <v>0</v>
      </c>
      <c r="N62" s="310"/>
      <c r="O62" s="321">
        <f>May!J135</f>
        <v>0</v>
      </c>
      <c r="P62" s="310"/>
    </row>
    <row r="63" spans="1:16" ht="15.75" customHeight="1" x14ac:dyDescent="0.3">
      <c r="A63" s="18" t="s">
        <v>96</v>
      </c>
      <c r="B63" s="11">
        <v>2019</v>
      </c>
      <c r="C63" s="322">
        <f>June!B83</f>
        <v>0</v>
      </c>
      <c r="D63" s="310"/>
      <c r="E63" s="322">
        <f>June!C83</f>
        <v>0</v>
      </c>
      <c r="F63" s="310"/>
      <c r="G63" s="322">
        <f>June!D83</f>
        <v>0</v>
      </c>
      <c r="H63" s="310"/>
      <c r="I63" s="133"/>
      <c r="J63" s="265"/>
      <c r="K63" s="316">
        <f t="shared" si="0"/>
        <v>0</v>
      </c>
      <c r="L63" s="269"/>
      <c r="M63" s="322">
        <f>June!F83</f>
        <v>0</v>
      </c>
      <c r="N63" s="310"/>
      <c r="O63" s="322">
        <f>June!J135</f>
        <v>0</v>
      </c>
      <c r="P63" s="310"/>
    </row>
    <row r="64" spans="1:16" ht="15.75" customHeight="1" x14ac:dyDescent="0.3">
      <c r="A64" s="17" t="s">
        <v>97</v>
      </c>
      <c r="B64" s="11">
        <v>2019</v>
      </c>
      <c r="C64" s="321">
        <f>July!B83</f>
        <v>0</v>
      </c>
      <c r="D64" s="310"/>
      <c r="E64" s="321">
        <f>July!C83</f>
        <v>0</v>
      </c>
      <c r="F64" s="310"/>
      <c r="G64" s="321">
        <f>July!D83</f>
        <v>0</v>
      </c>
      <c r="H64" s="310"/>
      <c r="I64" s="133"/>
      <c r="J64" s="265"/>
      <c r="K64" s="316">
        <f t="shared" si="0"/>
        <v>0</v>
      </c>
      <c r="L64" s="269"/>
      <c r="M64" s="321">
        <f>July!F83</f>
        <v>0</v>
      </c>
      <c r="N64" s="310"/>
      <c r="O64" s="321">
        <f>July!J135</f>
        <v>0</v>
      </c>
      <c r="P64" s="310"/>
    </row>
    <row r="65" spans="1:16" ht="15.75" customHeight="1" x14ac:dyDescent="0.3">
      <c r="A65" s="18" t="s">
        <v>98</v>
      </c>
      <c r="B65" s="11">
        <v>2019</v>
      </c>
      <c r="C65" s="322">
        <f>August!B83</f>
        <v>0</v>
      </c>
      <c r="D65" s="310"/>
      <c r="E65" s="322">
        <f>August!C83</f>
        <v>0</v>
      </c>
      <c r="F65" s="310"/>
      <c r="G65" s="322">
        <f>August!D83</f>
        <v>0</v>
      </c>
      <c r="H65" s="310"/>
      <c r="I65" s="133"/>
      <c r="J65" s="265"/>
      <c r="K65" s="316">
        <f t="shared" si="0"/>
        <v>0</v>
      </c>
      <c r="L65" s="269"/>
      <c r="M65" s="322">
        <f>August!F83</f>
        <v>0</v>
      </c>
      <c r="N65" s="310"/>
      <c r="O65" s="322">
        <f>August!J135</f>
        <v>0</v>
      </c>
      <c r="P65" s="310"/>
    </row>
    <row r="66" spans="1:16" ht="15.75" customHeight="1" x14ac:dyDescent="0.3">
      <c r="A66" s="17" t="s">
        <v>99</v>
      </c>
      <c r="B66" s="11">
        <v>2019</v>
      </c>
      <c r="C66" s="321">
        <f>September!B83</f>
        <v>0</v>
      </c>
      <c r="D66" s="310"/>
      <c r="E66" s="321">
        <f>September!C83</f>
        <v>0</v>
      </c>
      <c r="F66" s="310"/>
      <c r="G66" s="321">
        <f>September!D83</f>
        <v>0</v>
      </c>
      <c r="H66" s="310"/>
      <c r="I66" s="133"/>
      <c r="J66" s="265"/>
      <c r="K66" s="316">
        <f t="shared" si="0"/>
        <v>0</v>
      </c>
      <c r="L66" s="269"/>
      <c r="M66" s="321">
        <f>September!F83</f>
        <v>0</v>
      </c>
      <c r="N66" s="310"/>
      <c r="O66" s="321">
        <f>September!J135</f>
        <v>0</v>
      </c>
      <c r="P66" s="310"/>
    </row>
    <row r="67" spans="1:16" ht="15.75" customHeight="1" x14ac:dyDescent="0.3">
      <c r="A67" s="18" t="s">
        <v>100</v>
      </c>
      <c r="B67" s="11">
        <v>2019</v>
      </c>
      <c r="C67" s="322">
        <f>October!B83</f>
        <v>0</v>
      </c>
      <c r="D67" s="310"/>
      <c r="E67" s="322">
        <f>October!C83</f>
        <v>0</v>
      </c>
      <c r="F67" s="310"/>
      <c r="G67" s="322">
        <f>October!D83</f>
        <v>0</v>
      </c>
      <c r="H67" s="310"/>
      <c r="I67" s="133"/>
      <c r="J67" s="265"/>
      <c r="K67" s="316">
        <f t="shared" si="0"/>
        <v>0</v>
      </c>
      <c r="L67" s="269"/>
      <c r="M67" s="322">
        <f>October!F83</f>
        <v>0</v>
      </c>
      <c r="N67" s="310"/>
      <c r="O67" s="322">
        <f>October!J135</f>
        <v>0</v>
      </c>
      <c r="P67" s="310"/>
    </row>
    <row r="68" spans="1:16" ht="15.75" customHeight="1" x14ac:dyDescent="0.3">
      <c r="A68" s="17" t="s">
        <v>101</v>
      </c>
      <c r="B68" s="11">
        <v>2019</v>
      </c>
      <c r="C68" s="321">
        <f>November!B83</f>
        <v>0</v>
      </c>
      <c r="D68" s="310"/>
      <c r="E68" s="321">
        <f>November!C83</f>
        <v>0</v>
      </c>
      <c r="F68" s="310"/>
      <c r="G68" s="321">
        <f>November!D83</f>
        <v>0</v>
      </c>
      <c r="H68" s="310"/>
      <c r="I68" s="133"/>
      <c r="J68" s="265"/>
      <c r="K68" s="316">
        <f t="shared" si="0"/>
        <v>0</v>
      </c>
      <c r="L68" s="269"/>
      <c r="M68" s="321">
        <f>November!F83</f>
        <v>0</v>
      </c>
      <c r="N68" s="310"/>
      <c r="O68" s="321">
        <f>November!J135</f>
        <v>0</v>
      </c>
      <c r="P68" s="310"/>
    </row>
    <row r="69" spans="1:16" ht="15.75" customHeight="1" x14ac:dyDescent="0.3">
      <c r="A69" s="18" t="s">
        <v>102</v>
      </c>
      <c r="B69" s="11">
        <v>2019</v>
      </c>
      <c r="C69" s="322">
        <f>December!B83</f>
        <v>0</v>
      </c>
      <c r="D69" s="310"/>
      <c r="E69" s="322">
        <f>December!C83</f>
        <v>0</v>
      </c>
      <c r="F69" s="310"/>
      <c r="G69" s="322">
        <f>December!D83</f>
        <v>0</v>
      </c>
      <c r="H69" s="310"/>
      <c r="I69" s="133"/>
      <c r="J69" s="265"/>
      <c r="K69" s="316">
        <f t="shared" si="0"/>
        <v>0</v>
      </c>
      <c r="L69" s="269"/>
      <c r="M69" s="322">
        <f>December!F83</f>
        <v>0</v>
      </c>
      <c r="N69" s="310"/>
      <c r="O69" s="322">
        <f>December!J135</f>
        <v>0</v>
      </c>
      <c r="P69" s="310"/>
    </row>
    <row r="70" spans="1:16" ht="15.75" customHeight="1" x14ac:dyDescent="0.3">
      <c r="A70" s="17" t="s">
        <v>103</v>
      </c>
      <c r="B70" s="11">
        <v>2020</v>
      </c>
      <c r="C70" s="321">
        <f>January!B83</f>
        <v>0</v>
      </c>
      <c r="D70" s="310"/>
      <c r="E70" s="321">
        <f>January!C83</f>
        <v>0</v>
      </c>
      <c r="F70" s="310"/>
      <c r="G70" s="321">
        <f>January!D83</f>
        <v>0</v>
      </c>
      <c r="H70" s="310"/>
      <c r="I70" s="133"/>
      <c r="J70" s="265"/>
      <c r="K70" s="316">
        <f>C70+E70+G70+I70</f>
        <v>0</v>
      </c>
      <c r="L70" s="269"/>
      <c r="M70" s="321">
        <f>January!F83</f>
        <v>0</v>
      </c>
      <c r="N70" s="310"/>
      <c r="O70" s="321">
        <f>January!J135</f>
        <v>0</v>
      </c>
      <c r="P70" s="310"/>
    </row>
    <row r="71" spans="1:16" ht="15.75" customHeight="1" x14ac:dyDescent="0.3">
      <c r="A71" s="18" t="s">
        <v>104</v>
      </c>
      <c r="B71" s="12">
        <v>2020</v>
      </c>
      <c r="C71" s="331">
        <f>February!B83</f>
        <v>0</v>
      </c>
      <c r="D71" s="310"/>
      <c r="E71" s="331">
        <f>February!C83</f>
        <v>0</v>
      </c>
      <c r="F71" s="310"/>
      <c r="G71" s="331">
        <f>February!D83</f>
        <v>0</v>
      </c>
      <c r="H71" s="310"/>
      <c r="I71" s="133"/>
      <c r="J71" s="265"/>
      <c r="K71" s="316">
        <f>C71+E71+G71+I71</f>
        <v>0</v>
      </c>
      <c r="L71" s="269"/>
      <c r="M71" s="322">
        <f>February!F83</f>
        <v>0</v>
      </c>
      <c r="N71" s="310"/>
      <c r="O71" s="322">
        <f>February!J135</f>
        <v>0</v>
      </c>
      <c r="P71" s="310"/>
    </row>
    <row r="72" spans="1:16" ht="15.75" customHeight="1" x14ac:dyDescent="0.3">
      <c r="A72" s="314" t="s">
        <v>105</v>
      </c>
      <c r="B72" s="269"/>
      <c r="C72" s="316">
        <f>SUM(C60:D71)</f>
        <v>0</v>
      </c>
      <c r="D72" s="269"/>
      <c r="E72" s="316">
        <f>SUM(E60:F71)</f>
        <v>0</v>
      </c>
      <c r="F72" s="269"/>
      <c r="G72" s="316">
        <f>SUM(G60:H71)</f>
        <v>0</v>
      </c>
      <c r="H72" s="269"/>
      <c r="I72" s="266"/>
      <c r="J72" s="267"/>
      <c r="K72" s="316">
        <f>SUM(K60:L71)</f>
        <v>0</v>
      </c>
      <c r="L72" s="269"/>
      <c r="M72" s="316">
        <f>SUM(M60:N71)</f>
        <v>0</v>
      </c>
      <c r="N72" s="269"/>
      <c r="O72" s="316">
        <f>SUM(O60:P71)</f>
        <v>0</v>
      </c>
      <c r="P72" s="269"/>
    </row>
    <row r="73" spans="1:16" ht="15.6" x14ac:dyDescent="0.3">
      <c r="A73" s="279" t="s">
        <v>127</v>
      </c>
      <c r="B73" s="132"/>
      <c r="C73" s="132"/>
      <c r="D73" s="132"/>
      <c r="E73" s="132"/>
      <c r="F73" s="132"/>
      <c r="G73" s="132"/>
      <c r="H73" s="132"/>
      <c r="I73" s="132"/>
      <c r="J73" s="132"/>
      <c r="K73" s="132"/>
      <c r="L73" s="132"/>
      <c r="M73" s="132"/>
      <c r="N73" s="132"/>
      <c r="O73" s="132"/>
      <c r="P73" s="264"/>
    </row>
    <row r="74" spans="1:16" ht="15.6" x14ac:dyDescent="0.3">
      <c r="A74" s="133"/>
      <c r="B74" s="134"/>
      <c r="C74" s="134"/>
      <c r="D74" s="134"/>
      <c r="E74" s="134"/>
      <c r="F74" s="134"/>
      <c r="G74" s="134"/>
      <c r="H74" s="134"/>
      <c r="I74" s="134"/>
      <c r="J74" s="134"/>
      <c r="K74" s="134"/>
      <c r="L74" s="134"/>
      <c r="M74" s="134"/>
      <c r="N74" s="134"/>
      <c r="O74" s="134"/>
      <c r="P74" s="265"/>
    </row>
    <row r="75" spans="1:16" ht="15.75" customHeight="1" x14ac:dyDescent="0.3">
      <c r="A75" s="19"/>
      <c r="B75" s="20"/>
      <c r="C75" s="20"/>
      <c r="D75" s="275" t="s">
        <v>128</v>
      </c>
      <c r="E75" s="269"/>
      <c r="F75" s="275" t="s">
        <v>327</v>
      </c>
      <c r="G75" s="269"/>
      <c r="H75" s="275" t="s">
        <v>339</v>
      </c>
      <c r="I75" s="269"/>
      <c r="J75" s="275" t="s">
        <v>129</v>
      </c>
      <c r="K75" s="272"/>
      <c r="L75" s="275" t="s">
        <v>130</v>
      </c>
      <c r="M75" s="269"/>
      <c r="N75" s="20"/>
      <c r="O75" s="20"/>
      <c r="P75" s="21"/>
    </row>
    <row r="76" spans="1:16" ht="15.75" customHeight="1" x14ac:dyDescent="0.3">
      <c r="A76" s="22"/>
      <c r="B76" s="23"/>
      <c r="C76" s="23"/>
      <c r="D76" s="324" t="s">
        <v>93</v>
      </c>
      <c r="E76" s="269"/>
      <c r="F76" s="311">
        <f>'Club Trends'!E33</f>
        <v>0</v>
      </c>
      <c r="G76" s="310"/>
      <c r="H76" s="311">
        <f>'Club Trends'!F33</f>
        <v>0</v>
      </c>
      <c r="I76" s="310"/>
      <c r="J76" s="311">
        <f t="shared" ref="J76:J88" si="1">H76-F76</f>
        <v>0</v>
      </c>
      <c r="K76" s="312"/>
      <c r="L76" s="311">
        <f t="shared" ref="L76:L88" si="2">IF(F76=0,0,J76/F76)</f>
        <v>0</v>
      </c>
      <c r="M76" s="310"/>
      <c r="N76" s="23"/>
      <c r="O76" s="23"/>
      <c r="P76" s="24"/>
    </row>
    <row r="77" spans="1:16" ht="15.75" customHeight="1" x14ac:dyDescent="0.3">
      <c r="A77" s="22"/>
      <c r="B77" s="23"/>
      <c r="C77" s="23"/>
      <c r="D77" s="325" t="s">
        <v>94</v>
      </c>
      <c r="E77" s="269"/>
      <c r="F77" s="323">
        <f>'Club Trends'!E34</f>
        <v>0</v>
      </c>
      <c r="G77" s="310"/>
      <c r="H77" s="323">
        <f>'Club Trends'!F34</f>
        <v>0</v>
      </c>
      <c r="I77" s="310"/>
      <c r="J77" s="323">
        <f t="shared" si="1"/>
        <v>0</v>
      </c>
      <c r="K77" s="312"/>
      <c r="L77" s="309">
        <f t="shared" si="2"/>
        <v>0</v>
      </c>
      <c r="M77" s="310"/>
      <c r="N77" s="23"/>
      <c r="O77" s="23"/>
      <c r="P77" s="24"/>
    </row>
    <row r="78" spans="1:16" ht="15.75" customHeight="1" x14ac:dyDescent="0.3">
      <c r="A78" s="22"/>
      <c r="B78" s="23"/>
      <c r="C78" s="23"/>
      <c r="D78" s="324" t="s">
        <v>95</v>
      </c>
      <c r="E78" s="269"/>
      <c r="F78" s="311">
        <f>'Club Trends'!E35</f>
        <v>0</v>
      </c>
      <c r="G78" s="310"/>
      <c r="H78" s="311">
        <f>'Club Trends'!F35</f>
        <v>0</v>
      </c>
      <c r="I78" s="310"/>
      <c r="J78" s="311">
        <f t="shared" si="1"/>
        <v>0</v>
      </c>
      <c r="K78" s="312"/>
      <c r="L78" s="311">
        <f t="shared" si="2"/>
        <v>0</v>
      </c>
      <c r="M78" s="310"/>
      <c r="N78" s="23"/>
      <c r="O78" s="23"/>
      <c r="P78" s="24"/>
    </row>
    <row r="79" spans="1:16" ht="15.75" customHeight="1" x14ac:dyDescent="0.3">
      <c r="A79" s="22"/>
      <c r="B79" s="23"/>
      <c r="C79" s="23"/>
      <c r="D79" s="325" t="s">
        <v>96</v>
      </c>
      <c r="E79" s="269"/>
      <c r="F79" s="323">
        <f>'Club Trends'!E36</f>
        <v>0</v>
      </c>
      <c r="G79" s="310"/>
      <c r="H79" s="323">
        <f>'Club Trends'!F36</f>
        <v>0</v>
      </c>
      <c r="I79" s="310"/>
      <c r="J79" s="323">
        <f t="shared" si="1"/>
        <v>0</v>
      </c>
      <c r="K79" s="312"/>
      <c r="L79" s="309">
        <f t="shared" si="2"/>
        <v>0</v>
      </c>
      <c r="M79" s="310"/>
      <c r="N79" s="23"/>
      <c r="O79" s="23"/>
      <c r="P79" s="24"/>
    </row>
    <row r="80" spans="1:16" ht="15.75" customHeight="1" x14ac:dyDescent="0.3">
      <c r="A80" s="22"/>
      <c r="B80" s="23"/>
      <c r="C80" s="23"/>
      <c r="D80" s="324" t="s">
        <v>97</v>
      </c>
      <c r="E80" s="269"/>
      <c r="F80" s="311">
        <f>'Club Trends'!E37</f>
        <v>0</v>
      </c>
      <c r="G80" s="310"/>
      <c r="H80" s="311">
        <f>'Club Trends'!F37</f>
        <v>0</v>
      </c>
      <c r="I80" s="310"/>
      <c r="J80" s="311">
        <f t="shared" si="1"/>
        <v>0</v>
      </c>
      <c r="K80" s="312"/>
      <c r="L80" s="311">
        <f t="shared" si="2"/>
        <v>0</v>
      </c>
      <c r="M80" s="310"/>
      <c r="N80" s="23"/>
      <c r="O80" s="23"/>
      <c r="P80" s="24"/>
    </row>
    <row r="81" spans="1:16" ht="15.75" customHeight="1" x14ac:dyDescent="0.3">
      <c r="A81" s="22"/>
      <c r="B81" s="23"/>
      <c r="C81" s="23"/>
      <c r="D81" s="325" t="s">
        <v>98</v>
      </c>
      <c r="E81" s="269"/>
      <c r="F81" s="323">
        <f>'Club Trends'!E38</f>
        <v>0</v>
      </c>
      <c r="G81" s="310"/>
      <c r="H81" s="323">
        <f>'Club Trends'!F38</f>
        <v>0</v>
      </c>
      <c r="I81" s="310"/>
      <c r="J81" s="323">
        <f t="shared" si="1"/>
        <v>0</v>
      </c>
      <c r="K81" s="312"/>
      <c r="L81" s="309">
        <f t="shared" si="2"/>
        <v>0</v>
      </c>
      <c r="M81" s="310"/>
      <c r="N81" s="23"/>
      <c r="O81" s="23"/>
      <c r="P81" s="24"/>
    </row>
    <row r="82" spans="1:16" ht="15.75" customHeight="1" x14ac:dyDescent="0.3">
      <c r="A82" s="22"/>
      <c r="B82" s="23"/>
      <c r="C82" s="23"/>
      <c r="D82" s="324" t="s">
        <v>99</v>
      </c>
      <c r="E82" s="269"/>
      <c r="F82" s="311">
        <f>'Club Trends'!E39</f>
        <v>0</v>
      </c>
      <c r="G82" s="310"/>
      <c r="H82" s="311">
        <f>'Club Trends'!F39</f>
        <v>0</v>
      </c>
      <c r="I82" s="310"/>
      <c r="J82" s="311">
        <f t="shared" si="1"/>
        <v>0</v>
      </c>
      <c r="K82" s="312"/>
      <c r="L82" s="311">
        <f t="shared" si="2"/>
        <v>0</v>
      </c>
      <c r="M82" s="310"/>
      <c r="N82" s="23"/>
      <c r="O82" s="23"/>
      <c r="P82" s="24"/>
    </row>
    <row r="83" spans="1:16" ht="15.75" customHeight="1" x14ac:dyDescent="0.3">
      <c r="A83" s="22"/>
      <c r="B83" s="23"/>
      <c r="C83" s="23"/>
      <c r="D83" s="325" t="s">
        <v>100</v>
      </c>
      <c r="E83" s="269"/>
      <c r="F83" s="323">
        <f>'Club Trends'!E40</f>
        <v>0</v>
      </c>
      <c r="G83" s="310"/>
      <c r="H83" s="323">
        <f>'Club Trends'!F40</f>
        <v>0</v>
      </c>
      <c r="I83" s="310"/>
      <c r="J83" s="323">
        <f t="shared" si="1"/>
        <v>0</v>
      </c>
      <c r="K83" s="312"/>
      <c r="L83" s="309">
        <f t="shared" si="2"/>
        <v>0</v>
      </c>
      <c r="M83" s="310"/>
      <c r="N83" s="23"/>
      <c r="O83" s="23"/>
      <c r="P83" s="24"/>
    </row>
    <row r="84" spans="1:16" ht="15.75" customHeight="1" x14ac:dyDescent="0.3">
      <c r="A84" s="22"/>
      <c r="B84" s="23"/>
      <c r="C84" s="23"/>
      <c r="D84" s="324" t="s">
        <v>101</v>
      </c>
      <c r="E84" s="269"/>
      <c r="F84" s="311">
        <f>'Club Trends'!E41</f>
        <v>0</v>
      </c>
      <c r="G84" s="310"/>
      <c r="H84" s="311">
        <f>'Club Trends'!F41</f>
        <v>0</v>
      </c>
      <c r="I84" s="310"/>
      <c r="J84" s="311">
        <f t="shared" si="1"/>
        <v>0</v>
      </c>
      <c r="K84" s="312"/>
      <c r="L84" s="311">
        <f t="shared" si="2"/>
        <v>0</v>
      </c>
      <c r="M84" s="310"/>
      <c r="N84" s="23"/>
      <c r="O84" s="23"/>
      <c r="P84" s="24"/>
    </row>
    <row r="85" spans="1:16" ht="15.75" customHeight="1" x14ac:dyDescent="0.3">
      <c r="A85" s="22"/>
      <c r="B85" s="23"/>
      <c r="C85" s="23"/>
      <c r="D85" s="325" t="s">
        <v>102</v>
      </c>
      <c r="E85" s="269"/>
      <c r="F85" s="323">
        <f>'Club Trends'!E42</f>
        <v>0</v>
      </c>
      <c r="G85" s="310"/>
      <c r="H85" s="323">
        <f>'Club Trends'!F42</f>
        <v>0</v>
      </c>
      <c r="I85" s="310"/>
      <c r="J85" s="323">
        <f t="shared" si="1"/>
        <v>0</v>
      </c>
      <c r="K85" s="312"/>
      <c r="L85" s="309">
        <f t="shared" si="2"/>
        <v>0</v>
      </c>
      <c r="M85" s="310"/>
      <c r="N85" s="23"/>
      <c r="O85" s="23"/>
      <c r="P85" s="24"/>
    </row>
    <row r="86" spans="1:16" ht="15.75" customHeight="1" x14ac:dyDescent="0.3">
      <c r="A86" s="22"/>
      <c r="B86" s="23"/>
      <c r="C86" s="23"/>
      <c r="D86" s="324" t="s">
        <v>103</v>
      </c>
      <c r="E86" s="269"/>
      <c r="F86" s="311">
        <f>'Club Trends'!E43</f>
        <v>0</v>
      </c>
      <c r="G86" s="310"/>
      <c r="H86" s="311">
        <f>'Club Trends'!F43</f>
        <v>0</v>
      </c>
      <c r="I86" s="310"/>
      <c r="J86" s="311">
        <f t="shared" si="1"/>
        <v>0</v>
      </c>
      <c r="K86" s="312"/>
      <c r="L86" s="311">
        <f t="shared" si="2"/>
        <v>0</v>
      </c>
      <c r="M86" s="310"/>
      <c r="N86" s="23"/>
      <c r="O86" s="23"/>
      <c r="P86" s="24"/>
    </row>
    <row r="87" spans="1:16" ht="15.75" customHeight="1" x14ac:dyDescent="0.3">
      <c r="A87" s="22"/>
      <c r="B87" s="23"/>
      <c r="C87" s="23"/>
      <c r="D87" s="325" t="s">
        <v>104</v>
      </c>
      <c r="E87" s="269"/>
      <c r="F87" s="323">
        <f>'Club Trends'!E44</f>
        <v>0</v>
      </c>
      <c r="G87" s="310"/>
      <c r="H87" s="323">
        <f>'Club Trends'!F44</f>
        <v>0</v>
      </c>
      <c r="I87" s="310"/>
      <c r="J87" s="323">
        <f t="shared" si="1"/>
        <v>0</v>
      </c>
      <c r="K87" s="312"/>
      <c r="L87" s="309">
        <f t="shared" si="2"/>
        <v>0</v>
      </c>
      <c r="M87" s="310"/>
      <c r="N87" s="23"/>
      <c r="O87" s="23"/>
      <c r="P87" s="24"/>
    </row>
    <row r="88" spans="1:16" ht="15.75" customHeight="1" x14ac:dyDescent="0.3">
      <c r="A88" s="25"/>
      <c r="B88" s="26"/>
      <c r="C88" s="26"/>
      <c r="D88" s="314" t="s">
        <v>105</v>
      </c>
      <c r="E88" s="269"/>
      <c r="F88" s="317">
        <f>SUM(F76:G87)</f>
        <v>0</v>
      </c>
      <c r="G88" s="269"/>
      <c r="H88" s="317">
        <f>SUM(H76:I87)</f>
        <v>0</v>
      </c>
      <c r="I88" s="269"/>
      <c r="J88" s="317">
        <f t="shared" si="1"/>
        <v>0</v>
      </c>
      <c r="K88" s="272"/>
      <c r="L88" s="317">
        <f t="shared" si="2"/>
        <v>0</v>
      </c>
      <c r="M88" s="269"/>
      <c r="N88" s="26"/>
      <c r="O88" s="26"/>
      <c r="P88" s="27"/>
    </row>
    <row r="89" spans="1:16" ht="15.6" x14ac:dyDescent="0.3"/>
    <row r="90" spans="1:16" ht="15.6" x14ac:dyDescent="0.3"/>
    <row r="91" spans="1:16" ht="15.6" x14ac:dyDescent="0.3"/>
    <row r="92" spans="1:16" ht="15.6" x14ac:dyDescent="0.3"/>
    <row r="93" spans="1:16" ht="15.6" x14ac:dyDescent="0.3"/>
    <row r="94" spans="1:16" ht="15.6" x14ac:dyDescent="0.3"/>
    <row r="95" spans="1:16" ht="15.6" x14ac:dyDescent="0.3"/>
    <row r="96" spans="1:16" ht="15.6" x14ac:dyDescent="0.3"/>
    <row r="97" ht="15.6" x14ac:dyDescent="0.3"/>
    <row r="98" ht="15.6" x14ac:dyDescent="0.3"/>
    <row r="99" ht="15.6" x14ac:dyDescent="0.3"/>
    <row r="100" ht="15.6" x14ac:dyDescent="0.3"/>
    <row r="101" ht="15.6" x14ac:dyDescent="0.3"/>
    <row r="102" ht="15.6" x14ac:dyDescent="0.3"/>
    <row r="103" ht="15.6" x14ac:dyDescent="0.3"/>
    <row r="104" ht="15.6" x14ac:dyDescent="0.3"/>
    <row r="105" ht="15.6" x14ac:dyDescent="0.3"/>
    <row r="106" ht="15.6" x14ac:dyDescent="0.3"/>
    <row r="107" ht="15.6" x14ac:dyDescent="0.3"/>
    <row r="108" ht="15.6" x14ac:dyDescent="0.3"/>
    <row r="109" ht="15.6" x14ac:dyDescent="0.3"/>
    <row r="110" ht="15.6" x14ac:dyDescent="0.3"/>
    <row r="111" ht="15.6" x14ac:dyDescent="0.3"/>
    <row r="112" ht="15.6" x14ac:dyDescent="0.3"/>
    <row r="113" ht="15.6" x14ac:dyDescent="0.3"/>
    <row r="114" ht="15.6" x14ac:dyDescent="0.3"/>
    <row r="115" ht="15.6" x14ac:dyDescent="0.3"/>
    <row r="116" ht="15.6" x14ac:dyDescent="0.3"/>
    <row r="117" ht="15.6" x14ac:dyDescent="0.3"/>
    <row r="118" ht="15.6" x14ac:dyDescent="0.3"/>
    <row r="119" ht="15.6" x14ac:dyDescent="0.3"/>
    <row r="120" ht="15.6" x14ac:dyDescent="0.3"/>
    <row r="121" ht="15.6" x14ac:dyDescent="0.3"/>
    <row r="122" ht="15.6" x14ac:dyDescent="0.3"/>
    <row r="123" ht="15.6" x14ac:dyDescent="0.3"/>
    <row r="124" ht="15.6" x14ac:dyDescent="0.3"/>
    <row r="125" ht="15.6" x14ac:dyDescent="0.3"/>
    <row r="126" ht="15.6" x14ac:dyDescent="0.3"/>
    <row r="127" ht="15.6" x14ac:dyDescent="0.3"/>
    <row r="128" ht="15.6" x14ac:dyDescent="0.3"/>
    <row r="129" ht="15.6" x14ac:dyDescent="0.3"/>
    <row r="130" ht="15.6" x14ac:dyDescent="0.3"/>
    <row r="131" ht="15.6" x14ac:dyDescent="0.3"/>
    <row r="132" ht="15.6" x14ac:dyDescent="0.3"/>
    <row r="133" ht="15.6" x14ac:dyDescent="0.3"/>
    <row r="134" ht="15.6" x14ac:dyDescent="0.3"/>
    <row r="135" ht="15.6" x14ac:dyDescent="0.3"/>
    <row r="136" ht="15.6" x14ac:dyDescent="0.3"/>
    <row r="137" ht="15.6" x14ac:dyDescent="0.3"/>
    <row r="138" ht="15.6" x14ac:dyDescent="0.3"/>
    <row r="139" ht="15.6" x14ac:dyDescent="0.3"/>
    <row r="140" ht="15.6" x14ac:dyDescent="0.3"/>
    <row r="141" ht="15.6" x14ac:dyDescent="0.3"/>
    <row r="142" ht="15.6" x14ac:dyDescent="0.3"/>
    <row r="143" ht="15.6" x14ac:dyDescent="0.3"/>
    <row r="144" ht="15.6" x14ac:dyDescent="0.3"/>
    <row r="145" ht="15.6" x14ac:dyDescent="0.3"/>
    <row r="146" ht="15.6" x14ac:dyDescent="0.3"/>
    <row r="147" ht="15.6" x14ac:dyDescent="0.3"/>
    <row r="148" ht="15.6" x14ac:dyDescent="0.3"/>
    <row r="149" ht="15.6" x14ac:dyDescent="0.3"/>
    <row r="150" ht="15.6" x14ac:dyDescent="0.3"/>
    <row r="151" ht="15.6" x14ac:dyDescent="0.3"/>
    <row r="152" ht="15.6" x14ac:dyDescent="0.3"/>
    <row r="153" ht="15.6" x14ac:dyDescent="0.3"/>
    <row r="154" ht="15.6" x14ac:dyDescent="0.3"/>
    <row r="155" ht="15.6" x14ac:dyDescent="0.3"/>
    <row r="156" ht="15.6" x14ac:dyDescent="0.3"/>
    <row r="157" ht="15.6" x14ac:dyDescent="0.3"/>
    <row r="158" ht="15.6" x14ac:dyDescent="0.3"/>
    <row r="159" ht="15.6" x14ac:dyDescent="0.3"/>
    <row r="160" ht="15.6" x14ac:dyDescent="0.3"/>
    <row r="161" ht="15.6" x14ac:dyDescent="0.3"/>
    <row r="162" ht="15.6" x14ac:dyDescent="0.3"/>
    <row r="163" ht="15.6" x14ac:dyDescent="0.3"/>
    <row r="164" ht="15.6" x14ac:dyDescent="0.3"/>
    <row r="165" ht="15.6" x14ac:dyDescent="0.3"/>
    <row r="166" ht="15.6" x14ac:dyDescent="0.3"/>
    <row r="167" ht="15.6" x14ac:dyDescent="0.3"/>
    <row r="168" ht="15.6" x14ac:dyDescent="0.3"/>
    <row r="169" ht="15.6" x14ac:dyDescent="0.3"/>
    <row r="170" ht="15.6" x14ac:dyDescent="0.3"/>
    <row r="171" ht="15.6" x14ac:dyDescent="0.3"/>
    <row r="172" ht="15.6" x14ac:dyDescent="0.3"/>
    <row r="173" ht="15.6" x14ac:dyDescent="0.3"/>
    <row r="174" ht="15.6" x14ac:dyDescent="0.3"/>
    <row r="175" ht="15.6" x14ac:dyDescent="0.3"/>
    <row r="176"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row r="196" ht="15.6" x14ac:dyDescent="0.3"/>
    <row r="197" ht="15.6" x14ac:dyDescent="0.3"/>
    <row r="198" ht="15.6" x14ac:dyDescent="0.3"/>
    <row r="199" ht="15.6" x14ac:dyDescent="0.3"/>
    <row r="200" ht="15.6" x14ac:dyDescent="0.3"/>
    <row r="201" ht="15.6" x14ac:dyDescent="0.3"/>
    <row r="202" ht="15.6" x14ac:dyDescent="0.3"/>
    <row r="203" ht="15.6" x14ac:dyDescent="0.3"/>
    <row r="204" ht="15.6" x14ac:dyDescent="0.3"/>
    <row r="205" ht="15.6" x14ac:dyDescent="0.3"/>
    <row r="206" ht="15.6" x14ac:dyDescent="0.3"/>
    <row r="207" ht="15.6" x14ac:dyDescent="0.3"/>
    <row r="208"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row r="222" ht="15.6" x14ac:dyDescent="0.3"/>
    <row r="223" ht="15.6" x14ac:dyDescent="0.3"/>
    <row r="224" ht="15.6" x14ac:dyDescent="0.3"/>
    <row r="225" ht="15.6" x14ac:dyDescent="0.3"/>
    <row r="226" ht="15.6" x14ac:dyDescent="0.3"/>
    <row r="227" ht="15.6" x14ac:dyDescent="0.3"/>
    <row r="228" ht="15.6" x14ac:dyDescent="0.3"/>
    <row r="229" ht="15.6" x14ac:dyDescent="0.3"/>
    <row r="230" ht="15.6" x14ac:dyDescent="0.3"/>
    <row r="231" ht="15.6" x14ac:dyDescent="0.3"/>
    <row r="232" ht="15.6" x14ac:dyDescent="0.3"/>
    <row r="233" ht="15.6" x14ac:dyDescent="0.3"/>
    <row r="234" ht="15.6" x14ac:dyDescent="0.3"/>
    <row r="235" ht="15.6" x14ac:dyDescent="0.3"/>
    <row r="236" ht="15.6" x14ac:dyDescent="0.3"/>
    <row r="237" ht="15.6" x14ac:dyDescent="0.3"/>
    <row r="238" ht="15.6" x14ac:dyDescent="0.3"/>
    <row r="239" ht="15.6" x14ac:dyDescent="0.3"/>
    <row r="240" ht="15.6" x14ac:dyDescent="0.3"/>
    <row r="241" ht="15.6" x14ac:dyDescent="0.3"/>
    <row r="242" ht="15.6" x14ac:dyDescent="0.3"/>
    <row r="243" ht="15.6" x14ac:dyDescent="0.3"/>
    <row r="244" ht="15.6" x14ac:dyDescent="0.3"/>
    <row r="245" ht="15.6" x14ac:dyDescent="0.3"/>
    <row r="246" ht="15.6" x14ac:dyDescent="0.3"/>
    <row r="247" ht="15.6" x14ac:dyDescent="0.3"/>
    <row r="248" ht="15.6" x14ac:dyDescent="0.3"/>
    <row r="249" ht="15.6" x14ac:dyDescent="0.3"/>
    <row r="250" ht="15.6" x14ac:dyDescent="0.3"/>
    <row r="251" ht="15.6" x14ac:dyDescent="0.3"/>
    <row r="252" ht="15.6" x14ac:dyDescent="0.3"/>
    <row r="253" ht="15.6" x14ac:dyDescent="0.3"/>
    <row r="254" ht="15.6" x14ac:dyDescent="0.3"/>
    <row r="255" ht="15.6" x14ac:dyDescent="0.3"/>
    <row r="256" ht="15.6" x14ac:dyDescent="0.3"/>
    <row r="257" ht="15.6" x14ac:dyDescent="0.3"/>
    <row r="258" ht="15.6" x14ac:dyDescent="0.3"/>
    <row r="259" ht="15.6" x14ac:dyDescent="0.3"/>
    <row r="260" ht="15.6" x14ac:dyDescent="0.3"/>
    <row r="261" ht="15.6" x14ac:dyDescent="0.3"/>
    <row r="262" ht="15.6" x14ac:dyDescent="0.3"/>
    <row r="263" ht="15.6" x14ac:dyDescent="0.3"/>
    <row r="264" ht="15.6" x14ac:dyDescent="0.3"/>
    <row r="265" ht="15.6" x14ac:dyDescent="0.3"/>
    <row r="266" ht="15.6" x14ac:dyDescent="0.3"/>
    <row r="267" ht="15.6" x14ac:dyDescent="0.3"/>
    <row r="268" ht="15.6" x14ac:dyDescent="0.3"/>
    <row r="269" ht="15.6" x14ac:dyDescent="0.3"/>
    <row r="270" ht="15.6" x14ac:dyDescent="0.3"/>
    <row r="271" ht="15.6" x14ac:dyDescent="0.3"/>
    <row r="272" ht="15.6" x14ac:dyDescent="0.3"/>
    <row r="273" ht="15.6" x14ac:dyDescent="0.3"/>
    <row r="274" ht="15.6" x14ac:dyDescent="0.3"/>
    <row r="275" ht="15.6" x14ac:dyDescent="0.3"/>
    <row r="276" ht="15.6" x14ac:dyDescent="0.3"/>
    <row r="277" ht="15.6" x14ac:dyDescent="0.3"/>
    <row r="278" ht="15.6" x14ac:dyDescent="0.3"/>
    <row r="279" ht="15.6" x14ac:dyDescent="0.3"/>
    <row r="280" ht="15.6" x14ac:dyDescent="0.3"/>
    <row r="281" ht="15.6" x14ac:dyDescent="0.3"/>
    <row r="282" ht="15.6" x14ac:dyDescent="0.3"/>
    <row r="283" ht="15.6" x14ac:dyDescent="0.3"/>
    <row r="284" ht="15.6" x14ac:dyDescent="0.3"/>
    <row r="285" ht="15.6" x14ac:dyDescent="0.3"/>
    <row r="286" ht="15.6" x14ac:dyDescent="0.3"/>
    <row r="287" ht="15.6" x14ac:dyDescent="0.3"/>
    <row r="288"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row r="297" ht="15.6" x14ac:dyDescent="0.3"/>
    <row r="298" ht="15.6" x14ac:dyDescent="0.3"/>
    <row r="299" ht="15.6" x14ac:dyDescent="0.3"/>
    <row r="300" ht="15.6" x14ac:dyDescent="0.3"/>
    <row r="301" ht="15.6" x14ac:dyDescent="0.3"/>
    <row r="302" ht="15.6" x14ac:dyDescent="0.3"/>
    <row r="303" ht="15.6" x14ac:dyDescent="0.3"/>
    <row r="304"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row r="313" ht="15.6" x14ac:dyDescent="0.3"/>
    <row r="314" ht="15.6" x14ac:dyDescent="0.3"/>
    <row r="315" ht="15.6" x14ac:dyDescent="0.3"/>
    <row r="316" ht="15.6" x14ac:dyDescent="0.3"/>
    <row r="317" ht="15.6" x14ac:dyDescent="0.3"/>
    <row r="318" ht="15.6" x14ac:dyDescent="0.3"/>
    <row r="319" ht="15.6" x14ac:dyDescent="0.3"/>
    <row r="320" ht="15.6" x14ac:dyDescent="0.3"/>
    <row r="321" ht="15.6" x14ac:dyDescent="0.3"/>
    <row r="322" ht="15.6" x14ac:dyDescent="0.3"/>
    <row r="323" ht="15.6" x14ac:dyDescent="0.3"/>
    <row r="324" ht="15.6" x14ac:dyDescent="0.3"/>
    <row r="325" ht="15.6" x14ac:dyDescent="0.3"/>
    <row r="326" ht="15.6" x14ac:dyDescent="0.3"/>
    <row r="327" ht="15.6" x14ac:dyDescent="0.3"/>
    <row r="328" ht="15.6" x14ac:dyDescent="0.3"/>
    <row r="329" ht="15.6" x14ac:dyDescent="0.3"/>
    <row r="330" ht="15.6" x14ac:dyDescent="0.3"/>
    <row r="331" ht="15.6" x14ac:dyDescent="0.3"/>
    <row r="332" ht="15.6" x14ac:dyDescent="0.3"/>
    <row r="333" ht="15.6" x14ac:dyDescent="0.3"/>
    <row r="334" ht="15.6" x14ac:dyDescent="0.3"/>
    <row r="335" ht="15.6" x14ac:dyDescent="0.3"/>
    <row r="336" ht="15.6" x14ac:dyDescent="0.3"/>
    <row r="337" ht="15.6" x14ac:dyDescent="0.3"/>
    <row r="338" ht="15.6" x14ac:dyDescent="0.3"/>
    <row r="339" ht="15.6" x14ac:dyDescent="0.3"/>
    <row r="340" ht="15.6" x14ac:dyDescent="0.3"/>
    <row r="341" ht="15.6" x14ac:dyDescent="0.3"/>
    <row r="342" ht="15.6" x14ac:dyDescent="0.3"/>
    <row r="343" ht="15.6" x14ac:dyDescent="0.3"/>
    <row r="344" ht="15.6" x14ac:dyDescent="0.3"/>
    <row r="345" ht="15.6" x14ac:dyDescent="0.3"/>
    <row r="346" ht="15.6" x14ac:dyDescent="0.3"/>
    <row r="347" ht="15.6" x14ac:dyDescent="0.3"/>
    <row r="348" ht="15.6" x14ac:dyDescent="0.3"/>
    <row r="349" ht="15.6" x14ac:dyDescent="0.3"/>
    <row r="350" ht="15.6" x14ac:dyDescent="0.3"/>
    <row r="351" ht="15.6" x14ac:dyDescent="0.3"/>
    <row r="352" ht="15.6" x14ac:dyDescent="0.3"/>
    <row r="353" ht="15.6" x14ac:dyDescent="0.3"/>
    <row r="354" ht="15.6" x14ac:dyDescent="0.3"/>
    <row r="355" ht="15.6" x14ac:dyDescent="0.3"/>
    <row r="356" ht="15.6" x14ac:dyDescent="0.3"/>
    <row r="357" ht="15.6" x14ac:dyDescent="0.3"/>
    <row r="358" ht="15.6" x14ac:dyDescent="0.3"/>
    <row r="359" ht="15.6" x14ac:dyDescent="0.3"/>
    <row r="360" ht="15.6" x14ac:dyDescent="0.3"/>
    <row r="361" ht="15.6" x14ac:dyDescent="0.3"/>
    <row r="362" ht="15.6" x14ac:dyDescent="0.3"/>
    <row r="363" ht="15.6" x14ac:dyDescent="0.3"/>
    <row r="364" ht="15.6" x14ac:dyDescent="0.3"/>
    <row r="365" ht="15.6" x14ac:dyDescent="0.3"/>
    <row r="366" ht="15.6" x14ac:dyDescent="0.3"/>
    <row r="367" ht="15.6" x14ac:dyDescent="0.3"/>
    <row r="368" ht="15.6" x14ac:dyDescent="0.3"/>
    <row r="369" ht="15.6" x14ac:dyDescent="0.3"/>
    <row r="370" ht="15.6" x14ac:dyDescent="0.3"/>
    <row r="371" ht="15.6" x14ac:dyDescent="0.3"/>
    <row r="372" ht="15.6" x14ac:dyDescent="0.3"/>
    <row r="373" ht="15.6" x14ac:dyDescent="0.3"/>
    <row r="374" ht="15.6" x14ac:dyDescent="0.3"/>
    <row r="375" ht="15.6" x14ac:dyDescent="0.3"/>
    <row r="376" ht="15.6" x14ac:dyDescent="0.3"/>
    <row r="377" ht="15.6" x14ac:dyDescent="0.3"/>
    <row r="378" ht="15.6" x14ac:dyDescent="0.3"/>
    <row r="379" ht="15.6" x14ac:dyDescent="0.3"/>
    <row r="380" ht="15.6" x14ac:dyDescent="0.3"/>
    <row r="381" ht="15.6" x14ac:dyDescent="0.3"/>
    <row r="382" ht="15.6" x14ac:dyDescent="0.3"/>
    <row r="383" ht="15.6" x14ac:dyDescent="0.3"/>
    <row r="384" ht="15.6" x14ac:dyDescent="0.3"/>
    <row r="385" ht="15.6" x14ac:dyDescent="0.3"/>
    <row r="386" ht="15.6" x14ac:dyDescent="0.3"/>
    <row r="387" ht="15.6" x14ac:dyDescent="0.3"/>
    <row r="388" ht="15.6" x14ac:dyDescent="0.3"/>
    <row r="389" ht="15.6" x14ac:dyDescent="0.3"/>
    <row r="390" ht="15.6" x14ac:dyDescent="0.3"/>
    <row r="391" ht="15.6" x14ac:dyDescent="0.3"/>
    <row r="392" ht="15.6" x14ac:dyDescent="0.3"/>
    <row r="393" ht="15.6" x14ac:dyDescent="0.3"/>
    <row r="394" ht="15.6" x14ac:dyDescent="0.3"/>
    <row r="395" ht="15.6" x14ac:dyDescent="0.3"/>
    <row r="396" ht="15.6" x14ac:dyDescent="0.3"/>
    <row r="397" ht="15.6" x14ac:dyDescent="0.3"/>
    <row r="398" ht="15.6" x14ac:dyDescent="0.3"/>
    <row r="399" ht="15.6" x14ac:dyDescent="0.3"/>
    <row r="400" ht="15.6" x14ac:dyDescent="0.3"/>
    <row r="401" ht="15.6" x14ac:dyDescent="0.3"/>
    <row r="402" ht="15.6" x14ac:dyDescent="0.3"/>
    <row r="403" ht="15.6" x14ac:dyDescent="0.3"/>
    <row r="404" ht="15.6" x14ac:dyDescent="0.3"/>
    <row r="405" ht="15.6" x14ac:dyDescent="0.3"/>
    <row r="406" ht="15.6" x14ac:dyDescent="0.3"/>
    <row r="407" ht="15.6" x14ac:dyDescent="0.3"/>
    <row r="408" ht="15.6" x14ac:dyDescent="0.3"/>
    <row r="409" ht="15.6" x14ac:dyDescent="0.3"/>
    <row r="410" ht="15.6" x14ac:dyDescent="0.3"/>
    <row r="411" ht="15.6" x14ac:dyDescent="0.3"/>
    <row r="412" ht="15.6" x14ac:dyDescent="0.3"/>
    <row r="413" ht="15.6" x14ac:dyDescent="0.3"/>
    <row r="414" ht="15.6" x14ac:dyDescent="0.3"/>
    <row r="415" ht="15.6" x14ac:dyDescent="0.3"/>
    <row r="416" ht="15.6" x14ac:dyDescent="0.3"/>
    <row r="417" ht="15.6" x14ac:dyDescent="0.3"/>
    <row r="418" ht="15.6" x14ac:dyDescent="0.3"/>
    <row r="419" ht="15.6" x14ac:dyDescent="0.3"/>
    <row r="420" ht="15.6" x14ac:dyDescent="0.3"/>
    <row r="421" ht="15.6" x14ac:dyDescent="0.3"/>
    <row r="422" ht="15.6" x14ac:dyDescent="0.3"/>
    <row r="423" ht="15.6" x14ac:dyDescent="0.3"/>
    <row r="424" ht="15.6" x14ac:dyDescent="0.3"/>
    <row r="425" ht="15.6" x14ac:dyDescent="0.3"/>
    <row r="426" ht="15.6" x14ac:dyDescent="0.3"/>
    <row r="427" ht="15.6" x14ac:dyDescent="0.3"/>
    <row r="428" ht="15.6" x14ac:dyDescent="0.3"/>
    <row r="429" ht="15.6" x14ac:dyDescent="0.3"/>
    <row r="430" ht="15.6" x14ac:dyDescent="0.3"/>
    <row r="431" ht="15.6" x14ac:dyDescent="0.3"/>
    <row r="432" ht="15.6" x14ac:dyDescent="0.3"/>
    <row r="433" ht="15.6" x14ac:dyDescent="0.3"/>
    <row r="434" ht="15.6" x14ac:dyDescent="0.3"/>
    <row r="435" ht="15.6" x14ac:dyDescent="0.3"/>
    <row r="436" ht="15.6" x14ac:dyDescent="0.3"/>
    <row r="437" ht="15.6" x14ac:dyDescent="0.3"/>
    <row r="438" ht="15.6" x14ac:dyDescent="0.3"/>
    <row r="439" ht="15.6" x14ac:dyDescent="0.3"/>
    <row r="440" ht="15.6" x14ac:dyDescent="0.3"/>
    <row r="441" ht="15.6" x14ac:dyDescent="0.3"/>
    <row r="442" ht="15.6" x14ac:dyDescent="0.3"/>
    <row r="443" ht="15.6" x14ac:dyDescent="0.3"/>
    <row r="444" ht="15.6" x14ac:dyDescent="0.3"/>
    <row r="445" ht="15.6" x14ac:dyDescent="0.3"/>
    <row r="446" ht="15.6" x14ac:dyDescent="0.3"/>
    <row r="447" ht="15.6" x14ac:dyDescent="0.3"/>
    <row r="448" ht="15.6" x14ac:dyDescent="0.3"/>
    <row r="449" ht="15.6" x14ac:dyDescent="0.3"/>
    <row r="450" ht="15.6" x14ac:dyDescent="0.3"/>
    <row r="451" ht="15.6" x14ac:dyDescent="0.3"/>
    <row r="452" ht="15.6" x14ac:dyDescent="0.3"/>
    <row r="453" ht="15.6" x14ac:dyDescent="0.3"/>
    <row r="454" ht="15.6" x14ac:dyDescent="0.3"/>
    <row r="455" ht="15.6" x14ac:dyDescent="0.3"/>
    <row r="456" ht="15.6" x14ac:dyDescent="0.3"/>
    <row r="457" ht="15.6" x14ac:dyDescent="0.3"/>
    <row r="458" ht="15.6" x14ac:dyDescent="0.3"/>
    <row r="459" ht="15.6" x14ac:dyDescent="0.3"/>
    <row r="460" ht="15.6" x14ac:dyDescent="0.3"/>
    <row r="461" ht="15.6" x14ac:dyDescent="0.3"/>
    <row r="462" ht="15.6" x14ac:dyDescent="0.3"/>
    <row r="463" ht="15.6" x14ac:dyDescent="0.3"/>
    <row r="464" ht="15.6" x14ac:dyDescent="0.3"/>
    <row r="465" ht="15.6" x14ac:dyDescent="0.3"/>
    <row r="466" ht="15.6" x14ac:dyDescent="0.3"/>
    <row r="467" ht="15.6" x14ac:dyDescent="0.3"/>
    <row r="468" ht="15.6" x14ac:dyDescent="0.3"/>
    <row r="469" ht="15.6" x14ac:dyDescent="0.3"/>
    <row r="470" ht="15.6" x14ac:dyDescent="0.3"/>
    <row r="471" ht="15.6" x14ac:dyDescent="0.3"/>
    <row r="472" ht="15.6" x14ac:dyDescent="0.3"/>
    <row r="473" ht="15.6" x14ac:dyDescent="0.3"/>
    <row r="474" ht="15.6" x14ac:dyDescent="0.3"/>
    <row r="475" ht="15.6" x14ac:dyDescent="0.3"/>
    <row r="476" ht="15.6" x14ac:dyDescent="0.3"/>
    <row r="477" ht="15.6" x14ac:dyDescent="0.3"/>
    <row r="478" ht="15.6" x14ac:dyDescent="0.3"/>
    <row r="479" ht="15.6" x14ac:dyDescent="0.3"/>
    <row r="480" ht="15.6" x14ac:dyDescent="0.3"/>
    <row r="481" ht="15.6" x14ac:dyDescent="0.3"/>
    <row r="482" ht="15.6" x14ac:dyDescent="0.3"/>
    <row r="483" ht="15.6" x14ac:dyDescent="0.3"/>
    <row r="484" ht="15.6" x14ac:dyDescent="0.3"/>
    <row r="485" ht="15.6" x14ac:dyDescent="0.3"/>
    <row r="486" ht="15.6" x14ac:dyDescent="0.3"/>
    <row r="487" ht="15.6" x14ac:dyDescent="0.3"/>
    <row r="488" ht="15.6" x14ac:dyDescent="0.3"/>
    <row r="489" ht="15.6" x14ac:dyDescent="0.3"/>
    <row r="490" ht="15.6" x14ac:dyDescent="0.3"/>
    <row r="491" ht="15.6" x14ac:dyDescent="0.3"/>
    <row r="492" ht="15.6" x14ac:dyDescent="0.3"/>
    <row r="493" ht="15.6" x14ac:dyDescent="0.3"/>
    <row r="494" ht="15.6" x14ac:dyDescent="0.3"/>
    <row r="495" ht="15.6" x14ac:dyDescent="0.3"/>
    <row r="496" ht="15.6" x14ac:dyDescent="0.3"/>
    <row r="497" ht="15.6" x14ac:dyDescent="0.3"/>
    <row r="498" ht="15.6" x14ac:dyDescent="0.3"/>
    <row r="499" ht="15.6" x14ac:dyDescent="0.3"/>
    <row r="500" ht="15.6" x14ac:dyDescent="0.3"/>
    <row r="501" ht="15.6" x14ac:dyDescent="0.3"/>
    <row r="502" ht="15.6" x14ac:dyDescent="0.3"/>
    <row r="503" ht="15.6" x14ac:dyDescent="0.3"/>
    <row r="504" ht="15.6" x14ac:dyDescent="0.3"/>
    <row r="505" ht="15.6" x14ac:dyDescent="0.3"/>
    <row r="506" ht="15.6" x14ac:dyDescent="0.3"/>
    <row r="507" ht="15.6" x14ac:dyDescent="0.3"/>
    <row r="508" ht="15.6" x14ac:dyDescent="0.3"/>
    <row r="509" ht="15.6" x14ac:dyDescent="0.3"/>
    <row r="510" ht="15.6" x14ac:dyDescent="0.3"/>
    <row r="511" ht="15.6" x14ac:dyDescent="0.3"/>
    <row r="512" ht="15.6" x14ac:dyDescent="0.3"/>
    <row r="513" ht="15.6" x14ac:dyDescent="0.3"/>
    <row r="514" ht="15.6" x14ac:dyDescent="0.3"/>
    <row r="515" ht="15.6" x14ac:dyDescent="0.3"/>
    <row r="516" ht="15.6" x14ac:dyDescent="0.3"/>
    <row r="517" ht="15.6" x14ac:dyDescent="0.3"/>
    <row r="518" ht="15.6" x14ac:dyDescent="0.3"/>
    <row r="519" ht="15.6" x14ac:dyDescent="0.3"/>
    <row r="520" ht="15.6" x14ac:dyDescent="0.3"/>
    <row r="521" ht="15.6" x14ac:dyDescent="0.3"/>
    <row r="522" ht="15.6" x14ac:dyDescent="0.3"/>
    <row r="523" ht="15.6" x14ac:dyDescent="0.3"/>
    <row r="524" ht="15.6" x14ac:dyDescent="0.3"/>
    <row r="525" ht="15.6" x14ac:dyDescent="0.3"/>
    <row r="526" ht="15.6" x14ac:dyDescent="0.3"/>
    <row r="527" ht="15.6" x14ac:dyDescent="0.3"/>
    <row r="528" ht="15.6" x14ac:dyDescent="0.3"/>
    <row r="529" ht="15.6" x14ac:dyDescent="0.3"/>
    <row r="530" ht="15.6" x14ac:dyDescent="0.3"/>
    <row r="531" ht="15.6" x14ac:dyDescent="0.3"/>
    <row r="532" ht="15.6" x14ac:dyDescent="0.3"/>
    <row r="533" ht="15.6" x14ac:dyDescent="0.3"/>
    <row r="534" ht="15.6" x14ac:dyDescent="0.3"/>
    <row r="535" ht="15.6" x14ac:dyDescent="0.3"/>
    <row r="536" ht="15.6" x14ac:dyDescent="0.3"/>
    <row r="537" ht="15.6" x14ac:dyDescent="0.3"/>
    <row r="538" ht="15.6" x14ac:dyDescent="0.3"/>
    <row r="539" ht="15.6" x14ac:dyDescent="0.3"/>
    <row r="540" ht="15.6" x14ac:dyDescent="0.3"/>
    <row r="541" ht="15.6" x14ac:dyDescent="0.3"/>
    <row r="542" ht="15.6" x14ac:dyDescent="0.3"/>
    <row r="543" ht="15.6" x14ac:dyDescent="0.3"/>
    <row r="544" ht="15.6" x14ac:dyDescent="0.3"/>
    <row r="545" ht="15.6" x14ac:dyDescent="0.3"/>
    <row r="546" ht="15.6" x14ac:dyDescent="0.3"/>
    <row r="547" ht="15.6" x14ac:dyDescent="0.3"/>
    <row r="548" ht="15.6" x14ac:dyDescent="0.3"/>
    <row r="549" ht="15.6" x14ac:dyDescent="0.3"/>
    <row r="550" ht="15.6" x14ac:dyDescent="0.3"/>
    <row r="551" ht="15.6" x14ac:dyDescent="0.3"/>
    <row r="552" ht="15.6" x14ac:dyDescent="0.3"/>
    <row r="553" ht="15.6" x14ac:dyDescent="0.3"/>
    <row r="554" ht="15.6" x14ac:dyDescent="0.3"/>
    <row r="555" ht="15.6" x14ac:dyDescent="0.3"/>
    <row r="556" ht="15.6" x14ac:dyDescent="0.3"/>
    <row r="557" ht="15.6" x14ac:dyDescent="0.3"/>
    <row r="558" ht="15.6" x14ac:dyDescent="0.3"/>
    <row r="559" ht="15.6" x14ac:dyDescent="0.3"/>
    <row r="560" ht="15.6" x14ac:dyDescent="0.3"/>
    <row r="561" ht="15.6" x14ac:dyDescent="0.3"/>
    <row r="562" ht="15.6" x14ac:dyDescent="0.3"/>
    <row r="563" ht="15.6" x14ac:dyDescent="0.3"/>
    <row r="564" ht="15.6" x14ac:dyDescent="0.3"/>
    <row r="565" ht="15.6" x14ac:dyDescent="0.3"/>
    <row r="566" ht="15.6" x14ac:dyDescent="0.3"/>
    <row r="567" ht="15.6" x14ac:dyDescent="0.3"/>
    <row r="568" ht="15.6" x14ac:dyDescent="0.3"/>
    <row r="569" ht="15.6" x14ac:dyDescent="0.3"/>
    <row r="570" ht="15.6" x14ac:dyDescent="0.3"/>
    <row r="571" ht="15.6" x14ac:dyDescent="0.3"/>
    <row r="572" ht="15.6" x14ac:dyDescent="0.3"/>
    <row r="573" ht="15.6" x14ac:dyDescent="0.3"/>
    <row r="574" ht="15.6" x14ac:dyDescent="0.3"/>
    <row r="575" ht="15.6" x14ac:dyDescent="0.3"/>
    <row r="576" ht="15.6" x14ac:dyDescent="0.3"/>
    <row r="577" ht="15.6" x14ac:dyDescent="0.3"/>
    <row r="578" ht="15.6" x14ac:dyDescent="0.3"/>
    <row r="579" ht="15.6" x14ac:dyDescent="0.3"/>
    <row r="580" ht="15.6" x14ac:dyDescent="0.3"/>
    <row r="581" ht="15.6" x14ac:dyDescent="0.3"/>
    <row r="582" ht="15.6" x14ac:dyDescent="0.3"/>
    <row r="583" ht="15.6" x14ac:dyDescent="0.3"/>
    <row r="584" ht="15.6" x14ac:dyDescent="0.3"/>
    <row r="585" ht="15.6" x14ac:dyDescent="0.3"/>
    <row r="586" ht="15.6" x14ac:dyDescent="0.3"/>
    <row r="587" ht="15.6" x14ac:dyDescent="0.3"/>
    <row r="588" ht="15.6" x14ac:dyDescent="0.3"/>
    <row r="589" ht="15.6" x14ac:dyDescent="0.3"/>
    <row r="590" ht="15.6" x14ac:dyDescent="0.3"/>
    <row r="591" ht="15.6" x14ac:dyDescent="0.3"/>
    <row r="592" ht="15.6" x14ac:dyDescent="0.3"/>
    <row r="593" ht="15.6" x14ac:dyDescent="0.3"/>
    <row r="594" ht="15.6" x14ac:dyDescent="0.3"/>
    <row r="595" ht="15.6" x14ac:dyDescent="0.3"/>
    <row r="596" ht="15.6" x14ac:dyDescent="0.3"/>
    <row r="597" ht="15.6" x14ac:dyDescent="0.3"/>
    <row r="598" ht="15.6" x14ac:dyDescent="0.3"/>
    <row r="599" ht="15.6" x14ac:dyDescent="0.3"/>
    <row r="600" ht="15.6" x14ac:dyDescent="0.3"/>
    <row r="601" ht="15.6" x14ac:dyDescent="0.3"/>
    <row r="602" ht="15.6" x14ac:dyDescent="0.3"/>
    <row r="603" ht="15.6" x14ac:dyDescent="0.3"/>
    <row r="604" ht="15.6" x14ac:dyDescent="0.3"/>
    <row r="605" ht="15.6" x14ac:dyDescent="0.3"/>
    <row r="606" ht="15.6" x14ac:dyDescent="0.3"/>
    <row r="607" ht="15.6" x14ac:dyDescent="0.3"/>
    <row r="608" ht="15.6" x14ac:dyDescent="0.3"/>
    <row r="609" ht="15.6" x14ac:dyDescent="0.3"/>
    <row r="610" ht="15.6" x14ac:dyDescent="0.3"/>
    <row r="611" ht="15.6" x14ac:dyDescent="0.3"/>
    <row r="612" ht="15.6" x14ac:dyDescent="0.3"/>
    <row r="613" ht="15.6" x14ac:dyDescent="0.3"/>
    <row r="614" ht="15.6" x14ac:dyDescent="0.3"/>
    <row r="615" ht="15.6" x14ac:dyDescent="0.3"/>
    <row r="616" ht="15.6" x14ac:dyDescent="0.3"/>
    <row r="617" ht="15.6" x14ac:dyDescent="0.3"/>
    <row r="618" ht="15.6" x14ac:dyDescent="0.3"/>
    <row r="619" ht="15.6" x14ac:dyDescent="0.3"/>
    <row r="620" ht="15.6" x14ac:dyDescent="0.3"/>
    <row r="621" ht="15.6" x14ac:dyDescent="0.3"/>
    <row r="622" ht="15.6" x14ac:dyDescent="0.3"/>
    <row r="623" ht="15.6" x14ac:dyDescent="0.3"/>
    <row r="624" ht="15.6" x14ac:dyDescent="0.3"/>
    <row r="625" ht="15.6" x14ac:dyDescent="0.3"/>
    <row r="626" ht="15.6" x14ac:dyDescent="0.3"/>
    <row r="627" ht="15.6" x14ac:dyDescent="0.3"/>
    <row r="628" ht="15.6" x14ac:dyDescent="0.3"/>
    <row r="629" ht="15.6" x14ac:dyDescent="0.3"/>
    <row r="630" ht="15.6" x14ac:dyDescent="0.3"/>
    <row r="631" ht="15.6" x14ac:dyDescent="0.3"/>
    <row r="632" ht="15.6" x14ac:dyDescent="0.3"/>
    <row r="633" ht="15.6" x14ac:dyDescent="0.3"/>
    <row r="634" ht="15.6" x14ac:dyDescent="0.3"/>
    <row r="635" ht="15.6" x14ac:dyDescent="0.3"/>
    <row r="636" ht="15.6" x14ac:dyDescent="0.3"/>
    <row r="637" ht="15.6" x14ac:dyDescent="0.3"/>
    <row r="638" ht="15.6" x14ac:dyDescent="0.3"/>
    <row r="639" ht="15.6" x14ac:dyDescent="0.3"/>
    <row r="640" ht="15.6" x14ac:dyDescent="0.3"/>
    <row r="641" ht="15.6" x14ac:dyDescent="0.3"/>
    <row r="642" ht="15.6" x14ac:dyDescent="0.3"/>
    <row r="643" ht="15.6" x14ac:dyDescent="0.3"/>
    <row r="644" ht="15.6" x14ac:dyDescent="0.3"/>
    <row r="645" ht="15.6" x14ac:dyDescent="0.3"/>
    <row r="646" ht="15.6" x14ac:dyDescent="0.3"/>
    <row r="647" ht="15.6" x14ac:dyDescent="0.3"/>
    <row r="648" ht="15.6" x14ac:dyDescent="0.3"/>
    <row r="649" ht="15.6" x14ac:dyDescent="0.3"/>
    <row r="650" ht="15.6" x14ac:dyDescent="0.3"/>
    <row r="651" ht="15.6" x14ac:dyDescent="0.3"/>
    <row r="652" ht="15.6" x14ac:dyDescent="0.3"/>
    <row r="653" ht="15.6" x14ac:dyDescent="0.3"/>
    <row r="654" ht="15.6" x14ac:dyDescent="0.3"/>
    <row r="655" ht="15.6" x14ac:dyDescent="0.3"/>
    <row r="656" ht="15.6" x14ac:dyDescent="0.3"/>
    <row r="657" ht="15.6" x14ac:dyDescent="0.3"/>
    <row r="658" ht="15.6" x14ac:dyDescent="0.3"/>
    <row r="659" ht="15.6" x14ac:dyDescent="0.3"/>
    <row r="660" ht="15.6" x14ac:dyDescent="0.3"/>
    <row r="661" ht="15.6" x14ac:dyDescent="0.3"/>
    <row r="662" ht="15.6" x14ac:dyDescent="0.3"/>
    <row r="663" ht="15.6" x14ac:dyDescent="0.3"/>
    <row r="664" ht="15.6" x14ac:dyDescent="0.3"/>
    <row r="665" ht="15.6" x14ac:dyDescent="0.3"/>
    <row r="666" ht="15.6" x14ac:dyDescent="0.3"/>
    <row r="667" ht="15.6" x14ac:dyDescent="0.3"/>
    <row r="668" ht="15.6" x14ac:dyDescent="0.3"/>
    <row r="669" ht="15.6" x14ac:dyDescent="0.3"/>
    <row r="670" ht="15.6" x14ac:dyDescent="0.3"/>
    <row r="671" ht="15.6" x14ac:dyDescent="0.3"/>
    <row r="672" ht="15.6" x14ac:dyDescent="0.3"/>
    <row r="673" ht="15.6" x14ac:dyDescent="0.3"/>
    <row r="674" ht="15.6" x14ac:dyDescent="0.3"/>
    <row r="675" ht="15.6" x14ac:dyDescent="0.3"/>
    <row r="676" ht="15.6" x14ac:dyDescent="0.3"/>
    <row r="677" ht="15.6" x14ac:dyDescent="0.3"/>
    <row r="678" ht="15.6" x14ac:dyDescent="0.3"/>
    <row r="679" ht="15.6" x14ac:dyDescent="0.3"/>
    <row r="680" ht="15.6" x14ac:dyDescent="0.3"/>
    <row r="681" ht="15.6" x14ac:dyDescent="0.3"/>
    <row r="682" ht="15.6" x14ac:dyDescent="0.3"/>
    <row r="683" ht="15.6" x14ac:dyDescent="0.3"/>
    <row r="684" ht="15.6" x14ac:dyDescent="0.3"/>
    <row r="685" ht="15.6" x14ac:dyDescent="0.3"/>
    <row r="686" ht="15.6" x14ac:dyDescent="0.3"/>
    <row r="687" ht="15.6" x14ac:dyDescent="0.3"/>
    <row r="688" ht="15.6" x14ac:dyDescent="0.3"/>
    <row r="689" ht="15.6" x14ac:dyDescent="0.3"/>
    <row r="690" ht="15.6" x14ac:dyDescent="0.3"/>
    <row r="691" ht="15.6" x14ac:dyDescent="0.3"/>
    <row r="692" ht="15.6" x14ac:dyDescent="0.3"/>
    <row r="693" ht="15.6" x14ac:dyDescent="0.3"/>
    <row r="694" ht="15.6" x14ac:dyDescent="0.3"/>
    <row r="695" ht="15.6" x14ac:dyDescent="0.3"/>
    <row r="696" ht="15.6" x14ac:dyDescent="0.3"/>
    <row r="697" ht="15.6" x14ac:dyDescent="0.3"/>
    <row r="698" ht="15.6" x14ac:dyDescent="0.3"/>
    <row r="699" ht="15.6" x14ac:dyDescent="0.3"/>
    <row r="700" ht="15.6" x14ac:dyDescent="0.3"/>
    <row r="701" ht="15.6" x14ac:dyDescent="0.3"/>
    <row r="702" ht="15.6" x14ac:dyDescent="0.3"/>
    <row r="703" ht="15.6" x14ac:dyDescent="0.3"/>
    <row r="704" ht="15.6" x14ac:dyDescent="0.3"/>
    <row r="705" ht="15.6" x14ac:dyDescent="0.3"/>
    <row r="706" ht="15.6" x14ac:dyDescent="0.3"/>
    <row r="707" ht="15.6" x14ac:dyDescent="0.3"/>
    <row r="708" ht="15.6" x14ac:dyDescent="0.3"/>
    <row r="709" ht="15.6" x14ac:dyDescent="0.3"/>
    <row r="710" ht="15.6" x14ac:dyDescent="0.3"/>
    <row r="711" ht="15.6" x14ac:dyDescent="0.3"/>
    <row r="712" ht="15.6" x14ac:dyDescent="0.3"/>
    <row r="713" ht="15.6" x14ac:dyDescent="0.3"/>
    <row r="714" ht="15.6" x14ac:dyDescent="0.3"/>
    <row r="715" ht="15.6" x14ac:dyDescent="0.3"/>
    <row r="716" ht="15.6" x14ac:dyDescent="0.3"/>
    <row r="717" ht="15.6" x14ac:dyDescent="0.3"/>
    <row r="718" ht="15.6" x14ac:dyDescent="0.3"/>
    <row r="719" ht="15.6" x14ac:dyDescent="0.3"/>
    <row r="720" ht="15.6" x14ac:dyDescent="0.3"/>
    <row r="721" ht="15.6" x14ac:dyDescent="0.3"/>
    <row r="722" ht="15.6" x14ac:dyDescent="0.3"/>
    <row r="723" ht="15.6" x14ac:dyDescent="0.3"/>
    <row r="724" ht="15.6" x14ac:dyDescent="0.3"/>
    <row r="725" ht="15.6" x14ac:dyDescent="0.3"/>
    <row r="726" ht="15.6" x14ac:dyDescent="0.3"/>
    <row r="727" ht="15.6" x14ac:dyDescent="0.3"/>
    <row r="728" ht="15.6" x14ac:dyDescent="0.3"/>
    <row r="729" ht="15.6" x14ac:dyDescent="0.3"/>
    <row r="730" ht="15.6" x14ac:dyDescent="0.3"/>
    <row r="731" ht="15.6" x14ac:dyDescent="0.3"/>
    <row r="732" ht="15.6" x14ac:dyDescent="0.3"/>
    <row r="733" ht="15.6" x14ac:dyDescent="0.3"/>
    <row r="734" ht="15.6" x14ac:dyDescent="0.3"/>
    <row r="735" ht="15.6" x14ac:dyDescent="0.3"/>
    <row r="736" ht="15.6" x14ac:dyDescent="0.3"/>
    <row r="737" ht="15.6" x14ac:dyDescent="0.3"/>
    <row r="738" ht="15.6" x14ac:dyDescent="0.3"/>
    <row r="739" ht="15.6" x14ac:dyDescent="0.3"/>
    <row r="740" ht="15.6" x14ac:dyDescent="0.3"/>
    <row r="741" ht="15.6" x14ac:dyDescent="0.3"/>
    <row r="742" ht="15.6" x14ac:dyDescent="0.3"/>
    <row r="743" ht="15.6" x14ac:dyDescent="0.3"/>
    <row r="744" ht="15.6" x14ac:dyDescent="0.3"/>
    <row r="745" ht="15.6" x14ac:dyDescent="0.3"/>
    <row r="746" ht="15.6" x14ac:dyDescent="0.3"/>
    <row r="747" ht="15.6" x14ac:dyDescent="0.3"/>
    <row r="748" ht="15.6" x14ac:dyDescent="0.3"/>
    <row r="749" ht="15.6" x14ac:dyDescent="0.3"/>
    <row r="750" ht="15.6" x14ac:dyDescent="0.3"/>
    <row r="751" ht="15.6" x14ac:dyDescent="0.3"/>
    <row r="752" ht="15.6" x14ac:dyDescent="0.3"/>
    <row r="753" ht="15.6" x14ac:dyDescent="0.3"/>
    <row r="754" ht="15.6" x14ac:dyDescent="0.3"/>
    <row r="755" ht="15.6" x14ac:dyDescent="0.3"/>
    <row r="756" ht="15.6" x14ac:dyDescent="0.3"/>
    <row r="757" ht="15.6" x14ac:dyDescent="0.3"/>
    <row r="758" ht="15.6" x14ac:dyDescent="0.3"/>
    <row r="759" ht="15.6" x14ac:dyDescent="0.3"/>
    <row r="760" ht="15.6" x14ac:dyDescent="0.3"/>
    <row r="761" ht="15.6" x14ac:dyDescent="0.3"/>
    <row r="762" ht="15.6" x14ac:dyDescent="0.3"/>
    <row r="763" ht="15.6" x14ac:dyDescent="0.3"/>
    <row r="764" ht="15.6" x14ac:dyDescent="0.3"/>
    <row r="765" ht="15.6" x14ac:dyDescent="0.3"/>
    <row r="766" ht="15.6" x14ac:dyDescent="0.3"/>
    <row r="767" ht="15.6" x14ac:dyDescent="0.3"/>
    <row r="768" ht="15.6" x14ac:dyDescent="0.3"/>
    <row r="769" ht="15.6" x14ac:dyDescent="0.3"/>
    <row r="770" ht="15.6" x14ac:dyDescent="0.3"/>
    <row r="771" ht="15.6" x14ac:dyDescent="0.3"/>
    <row r="772" ht="15.6" x14ac:dyDescent="0.3"/>
    <row r="773" ht="15.6" x14ac:dyDescent="0.3"/>
    <row r="774" ht="15.6" x14ac:dyDescent="0.3"/>
    <row r="775" ht="15.6" x14ac:dyDescent="0.3"/>
    <row r="776" ht="15.6" x14ac:dyDescent="0.3"/>
    <row r="777" ht="15.6" x14ac:dyDescent="0.3"/>
    <row r="778" ht="15.6" x14ac:dyDescent="0.3"/>
    <row r="779" ht="15.6" x14ac:dyDescent="0.3"/>
    <row r="780" ht="15.6" x14ac:dyDescent="0.3"/>
    <row r="781" ht="15.6" x14ac:dyDescent="0.3"/>
    <row r="782" ht="15.6" x14ac:dyDescent="0.3"/>
    <row r="783" ht="15.6" x14ac:dyDescent="0.3"/>
    <row r="784" ht="15.6" x14ac:dyDescent="0.3"/>
    <row r="785" ht="15.6" x14ac:dyDescent="0.3"/>
    <row r="786" ht="15.6" x14ac:dyDescent="0.3"/>
    <row r="787" ht="15.6" x14ac:dyDescent="0.3"/>
    <row r="788" ht="15.6" x14ac:dyDescent="0.3"/>
    <row r="789" ht="15.6" x14ac:dyDescent="0.3"/>
    <row r="790" ht="15.6" x14ac:dyDescent="0.3"/>
    <row r="791" ht="15.6" x14ac:dyDescent="0.3"/>
    <row r="792" ht="15.6" x14ac:dyDescent="0.3"/>
    <row r="793" ht="15.6" x14ac:dyDescent="0.3"/>
    <row r="794" ht="15.6" x14ac:dyDescent="0.3"/>
    <row r="795" ht="15.6" x14ac:dyDescent="0.3"/>
    <row r="796" ht="15.6" x14ac:dyDescent="0.3"/>
    <row r="797" ht="15.6" x14ac:dyDescent="0.3"/>
    <row r="798" ht="15.6" x14ac:dyDescent="0.3"/>
    <row r="799" ht="15.6" x14ac:dyDescent="0.3"/>
    <row r="800" ht="15.6" x14ac:dyDescent="0.3"/>
    <row r="801" ht="15.6" x14ac:dyDescent="0.3"/>
    <row r="802" ht="15.6" x14ac:dyDescent="0.3"/>
    <row r="803" ht="15.6" x14ac:dyDescent="0.3"/>
    <row r="804" ht="15.6" x14ac:dyDescent="0.3"/>
    <row r="805" ht="15.6" x14ac:dyDescent="0.3"/>
    <row r="806" ht="15.6" x14ac:dyDescent="0.3"/>
    <row r="807" ht="15.6" x14ac:dyDescent="0.3"/>
    <row r="808" ht="15.6" x14ac:dyDescent="0.3"/>
    <row r="809" ht="15.6" x14ac:dyDescent="0.3"/>
    <row r="810" ht="15.6" x14ac:dyDescent="0.3"/>
    <row r="811" ht="15.6" x14ac:dyDescent="0.3"/>
    <row r="812" ht="15.6" x14ac:dyDescent="0.3"/>
    <row r="813" ht="15.6" x14ac:dyDescent="0.3"/>
    <row r="814" ht="15.6" x14ac:dyDescent="0.3"/>
    <row r="815" ht="15.6" x14ac:dyDescent="0.3"/>
    <row r="816" ht="15.6" x14ac:dyDescent="0.3"/>
    <row r="817" ht="15.6" x14ac:dyDescent="0.3"/>
    <row r="818" ht="15.6" x14ac:dyDescent="0.3"/>
    <row r="819" ht="15.6" x14ac:dyDescent="0.3"/>
    <row r="820" ht="15.6" x14ac:dyDescent="0.3"/>
    <row r="821" ht="15.6" x14ac:dyDescent="0.3"/>
    <row r="822" ht="15.6" x14ac:dyDescent="0.3"/>
    <row r="823" ht="15.6" x14ac:dyDescent="0.3"/>
    <row r="824" ht="15.6" x14ac:dyDescent="0.3"/>
    <row r="825" ht="15.6" x14ac:dyDescent="0.3"/>
    <row r="826" ht="15.6" x14ac:dyDescent="0.3"/>
    <row r="827" ht="15.6" x14ac:dyDescent="0.3"/>
    <row r="828" ht="15.6" x14ac:dyDescent="0.3"/>
    <row r="829" ht="15.6" x14ac:dyDescent="0.3"/>
    <row r="830" ht="15.6" x14ac:dyDescent="0.3"/>
    <row r="831" ht="15.6" x14ac:dyDescent="0.3"/>
    <row r="832" ht="15.6" x14ac:dyDescent="0.3"/>
    <row r="833" ht="15.6" x14ac:dyDescent="0.3"/>
    <row r="834" ht="15.6" x14ac:dyDescent="0.3"/>
    <row r="835" ht="15.6" x14ac:dyDescent="0.3"/>
    <row r="836" ht="15.6" x14ac:dyDescent="0.3"/>
    <row r="837" ht="15.6" x14ac:dyDescent="0.3"/>
    <row r="838" ht="15.6" x14ac:dyDescent="0.3"/>
    <row r="839" ht="15.6" x14ac:dyDescent="0.3"/>
    <row r="840" ht="15.6" x14ac:dyDescent="0.3"/>
    <row r="841" ht="15.6" x14ac:dyDescent="0.3"/>
    <row r="842" ht="15.6" x14ac:dyDescent="0.3"/>
    <row r="843" ht="15.6" x14ac:dyDescent="0.3"/>
    <row r="844" ht="15.6" x14ac:dyDescent="0.3"/>
    <row r="845" ht="15.6" x14ac:dyDescent="0.3"/>
    <row r="846" ht="15.6" x14ac:dyDescent="0.3"/>
    <row r="847" ht="15.6" x14ac:dyDescent="0.3"/>
    <row r="848" ht="15.6" x14ac:dyDescent="0.3"/>
    <row r="849" ht="15.6" x14ac:dyDescent="0.3"/>
    <row r="850" ht="15.6" x14ac:dyDescent="0.3"/>
    <row r="851" ht="15.6" x14ac:dyDescent="0.3"/>
    <row r="852" ht="15.6" x14ac:dyDescent="0.3"/>
    <row r="853" ht="15.6" x14ac:dyDescent="0.3"/>
    <row r="854" ht="15.6" x14ac:dyDescent="0.3"/>
    <row r="855" ht="15.6" x14ac:dyDescent="0.3"/>
    <row r="856" ht="15.6" x14ac:dyDescent="0.3"/>
    <row r="857" ht="15.6" x14ac:dyDescent="0.3"/>
    <row r="858" ht="15.6" x14ac:dyDescent="0.3"/>
    <row r="859" ht="15.6" x14ac:dyDescent="0.3"/>
    <row r="860" ht="15.6" x14ac:dyDescent="0.3"/>
    <row r="861" ht="15.6" x14ac:dyDescent="0.3"/>
    <row r="862" ht="15.6" x14ac:dyDescent="0.3"/>
    <row r="863" ht="15.6" x14ac:dyDescent="0.3"/>
    <row r="864" ht="15.6" x14ac:dyDescent="0.3"/>
    <row r="865" ht="15.6" x14ac:dyDescent="0.3"/>
    <row r="866" ht="15.6" x14ac:dyDescent="0.3"/>
    <row r="867" ht="15.6" x14ac:dyDescent="0.3"/>
    <row r="868" ht="15.6" x14ac:dyDescent="0.3"/>
    <row r="869" ht="15.6" x14ac:dyDescent="0.3"/>
    <row r="870" ht="15.6" x14ac:dyDescent="0.3"/>
    <row r="871" ht="15.6" x14ac:dyDescent="0.3"/>
    <row r="872" ht="15.6" x14ac:dyDescent="0.3"/>
    <row r="873" ht="15.6" x14ac:dyDescent="0.3"/>
    <row r="874" ht="15.6" x14ac:dyDescent="0.3"/>
    <row r="875" ht="15.6" x14ac:dyDescent="0.3"/>
    <row r="876" ht="15.6" x14ac:dyDescent="0.3"/>
    <row r="877" ht="15.6" x14ac:dyDescent="0.3"/>
    <row r="878" ht="15.6" x14ac:dyDescent="0.3"/>
    <row r="879" ht="15.6" x14ac:dyDescent="0.3"/>
    <row r="880" ht="15.6" x14ac:dyDescent="0.3"/>
    <row r="881" ht="15.6" x14ac:dyDescent="0.3"/>
    <row r="882" ht="15.6" x14ac:dyDescent="0.3"/>
    <row r="883" ht="15.6" x14ac:dyDescent="0.3"/>
    <row r="884" ht="15.6" x14ac:dyDescent="0.3"/>
    <row r="885" ht="15.6" x14ac:dyDescent="0.3"/>
    <row r="886" ht="15.6" x14ac:dyDescent="0.3"/>
    <row r="887" ht="15.6" x14ac:dyDescent="0.3"/>
    <row r="888" ht="15.6" x14ac:dyDescent="0.3"/>
    <row r="889" ht="15.6" x14ac:dyDescent="0.3"/>
    <row r="890" ht="15.6" x14ac:dyDescent="0.3"/>
    <row r="891" ht="15.6" x14ac:dyDescent="0.3"/>
    <row r="892" ht="15.6" x14ac:dyDescent="0.3"/>
    <row r="893" ht="15.6" x14ac:dyDescent="0.3"/>
    <row r="894" ht="15.6" x14ac:dyDescent="0.3"/>
    <row r="895" ht="15.6" x14ac:dyDescent="0.3"/>
    <row r="896" ht="15.6" x14ac:dyDescent="0.3"/>
    <row r="897" ht="15.6" x14ac:dyDescent="0.3"/>
    <row r="898" ht="15.6" x14ac:dyDescent="0.3"/>
    <row r="899" ht="15.6" x14ac:dyDescent="0.3"/>
    <row r="900" ht="15.6" x14ac:dyDescent="0.3"/>
    <row r="901" ht="15.6" x14ac:dyDescent="0.3"/>
    <row r="902" ht="15.6" x14ac:dyDescent="0.3"/>
    <row r="903" ht="15.6" x14ac:dyDescent="0.3"/>
    <row r="904" ht="15.6" x14ac:dyDescent="0.3"/>
    <row r="905" ht="15.6" x14ac:dyDescent="0.3"/>
    <row r="906" ht="15.6" x14ac:dyDescent="0.3"/>
    <row r="907" ht="15.6" x14ac:dyDescent="0.3"/>
    <row r="908" ht="15.6" x14ac:dyDescent="0.3"/>
    <row r="909" ht="15.6" x14ac:dyDescent="0.3"/>
    <row r="910" ht="15.6" x14ac:dyDescent="0.3"/>
    <row r="911" ht="15.6" x14ac:dyDescent="0.3"/>
    <row r="912" ht="15.6" x14ac:dyDescent="0.3"/>
    <row r="913" ht="15.6" x14ac:dyDescent="0.3"/>
    <row r="914" ht="15.6" x14ac:dyDescent="0.3"/>
    <row r="915" ht="15.6" x14ac:dyDescent="0.3"/>
    <row r="916" ht="15.6" x14ac:dyDescent="0.3"/>
    <row r="917" ht="15.6" x14ac:dyDescent="0.3"/>
    <row r="918" ht="15.6" x14ac:dyDescent="0.3"/>
    <row r="919" ht="15.6" x14ac:dyDescent="0.3"/>
    <row r="920" ht="15.6" x14ac:dyDescent="0.3"/>
    <row r="921" ht="15.6" x14ac:dyDescent="0.3"/>
    <row r="922" ht="15.6" x14ac:dyDescent="0.3"/>
    <row r="923" ht="15.6" x14ac:dyDescent="0.3"/>
    <row r="924" ht="15.6" x14ac:dyDescent="0.3"/>
    <row r="925" ht="15.6" x14ac:dyDescent="0.3"/>
    <row r="926" ht="15.6" x14ac:dyDescent="0.3"/>
    <row r="927" ht="15.6" x14ac:dyDescent="0.3"/>
    <row r="928" ht="15.6" x14ac:dyDescent="0.3"/>
    <row r="929" ht="15.6" x14ac:dyDescent="0.3"/>
    <row r="930" ht="15.6" x14ac:dyDescent="0.3"/>
    <row r="931" ht="15.6" x14ac:dyDescent="0.3"/>
    <row r="932" ht="15.6" x14ac:dyDescent="0.3"/>
    <row r="933" ht="15.6" x14ac:dyDescent="0.3"/>
    <row r="934" ht="15.6" x14ac:dyDescent="0.3"/>
    <row r="935" ht="15.6" x14ac:dyDescent="0.3"/>
    <row r="936" ht="15.6" x14ac:dyDescent="0.3"/>
    <row r="937" ht="15.6" x14ac:dyDescent="0.3"/>
    <row r="938" ht="15.6" x14ac:dyDescent="0.3"/>
    <row r="939" ht="15.6" x14ac:dyDescent="0.3"/>
    <row r="940" ht="15.6" x14ac:dyDescent="0.3"/>
    <row r="941" ht="15.6" x14ac:dyDescent="0.3"/>
    <row r="942" ht="15.6" x14ac:dyDescent="0.3"/>
    <row r="943" ht="15.6" x14ac:dyDescent="0.3"/>
    <row r="944" ht="15.6" x14ac:dyDescent="0.3"/>
    <row r="945" ht="15.6" x14ac:dyDescent="0.3"/>
    <row r="946" ht="15.6" x14ac:dyDescent="0.3"/>
    <row r="947" ht="15.6" x14ac:dyDescent="0.3"/>
    <row r="948" ht="15.6" x14ac:dyDescent="0.3"/>
    <row r="949" ht="15.6" x14ac:dyDescent="0.3"/>
    <row r="950" ht="15.6" x14ac:dyDescent="0.3"/>
    <row r="951" ht="15.6" x14ac:dyDescent="0.3"/>
    <row r="952" ht="15.6" x14ac:dyDescent="0.3"/>
    <row r="953" ht="15.6" x14ac:dyDescent="0.3"/>
    <row r="954" ht="15.6" x14ac:dyDescent="0.3"/>
    <row r="955" ht="15.6" x14ac:dyDescent="0.3"/>
    <row r="956" ht="15.6" x14ac:dyDescent="0.3"/>
    <row r="957" ht="15.6" x14ac:dyDescent="0.3"/>
    <row r="958" ht="15.6" x14ac:dyDescent="0.3"/>
    <row r="959" ht="15.6" x14ac:dyDescent="0.3"/>
    <row r="960" ht="15.6" x14ac:dyDescent="0.3"/>
    <row r="961" ht="15.6" x14ac:dyDescent="0.3"/>
    <row r="962" ht="15.6" x14ac:dyDescent="0.3"/>
    <row r="963" ht="15.6" x14ac:dyDescent="0.3"/>
    <row r="964" ht="15.6" x14ac:dyDescent="0.3"/>
    <row r="965" ht="15.6" x14ac:dyDescent="0.3"/>
    <row r="966" ht="15.6" x14ac:dyDescent="0.3"/>
    <row r="967" ht="15.6" x14ac:dyDescent="0.3"/>
    <row r="968" ht="15.6" x14ac:dyDescent="0.3"/>
    <row r="969" ht="15.6" x14ac:dyDescent="0.3"/>
    <row r="970" ht="15.6" x14ac:dyDescent="0.3"/>
    <row r="971" ht="15.6" x14ac:dyDescent="0.3"/>
    <row r="972" ht="15.6" x14ac:dyDescent="0.3"/>
    <row r="973" ht="15.6" x14ac:dyDescent="0.3"/>
    <row r="974" ht="15.6" x14ac:dyDescent="0.3"/>
    <row r="975" ht="15.6" x14ac:dyDescent="0.3"/>
    <row r="976" ht="15.6" x14ac:dyDescent="0.3"/>
    <row r="977" ht="15.6" x14ac:dyDescent="0.3"/>
    <row r="978" ht="15.6" x14ac:dyDescent="0.3"/>
    <row r="979" ht="15.6" x14ac:dyDescent="0.3"/>
    <row r="980" ht="15.6" x14ac:dyDescent="0.3"/>
    <row r="981" ht="15.6" x14ac:dyDescent="0.3"/>
    <row r="982" ht="15.6" x14ac:dyDescent="0.3"/>
    <row r="983" ht="15.6" x14ac:dyDescent="0.3"/>
    <row r="984" ht="15.6" x14ac:dyDescent="0.3"/>
    <row r="985" ht="15.6" x14ac:dyDescent="0.3"/>
    <row r="986" ht="15.6" x14ac:dyDescent="0.3"/>
    <row r="987" ht="15.6" x14ac:dyDescent="0.3"/>
    <row r="988" ht="15.6" x14ac:dyDescent="0.3"/>
    <row r="989" ht="15.6" x14ac:dyDescent="0.3"/>
    <row r="990" ht="15.6" x14ac:dyDescent="0.3"/>
    <row r="991" ht="15.6" x14ac:dyDescent="0.3"/>
    <row r="992" ht="15.6" x14ac:dyDescent="0.3"/>
    <row r="993" ht="15.6" x14ac:dyDescent="0.3"/>
    <row r="994" ht="15.6" x14ac:dyDescent="0.3"/>
    <row r="995" ht="15.6" x14ac:dyDescent="0.3"/>
    <row r="996" ht="15.6" x14ac:dyDescent="0.3"/>
    <row r="997" ht="15.6" x14ac:dyDescent="0.3"/>
    <row r="998" ht="15.6" x14ac:dyDescent="0.3"/>
    <row r="999" ht="15.6" x14ac:dyDescent="0.3"/>
    <row r="1000" ht="15.6" x14ac:dyDescent="0.3"/>
  </sheetData>
  <mergeCells count="294">
    <mergeCell ref="A72:B72"/>
    <mergeCell ref="G70:H70"/>
    <mergeCell ref="K71:L71"/>
    <mergeCell ref="K70:L70"/>
    <mergeCell ref="O71:P71"/>
    <mergeCell ref="H75:I75"/>
    <mergeCell ref="F76:G76"/>
    <mergeCell ref="H76:I76"/>
    <mergeCell ref="F84:G84"/>
    <mergeCell ref="J79:K79"/>
    <mergeCell ref="J80:K80"/>
    <mergeCell ref="J81:K81"/>
    <mergeCell ref="J75:K75"/>
    <mergeCell ref="J76:K76"/>
    <mergeCell ref="J77:K77"/>
    <mergeCell ref="O72:P72"/>
    <mergeCell ref="M70:N70"/>
    <mergeCell ref="O70:P70"/>
    <mergeCell ref="D83:E83"/>
    <mergeCell ref="F83:G83"/>
    <mergeCell ref="F81:G81"/>
    <mergeCell ref="F82:G82"/>
    <mergeCell ref="D75:E75"/>
    <mergeCell ref="F75:G75"/>
    <mergeCell ref="F85:G85"/>
    <mergeCell ref="D84:E84"/>
    <mergeCell ref="D85:E85"/>
    <mergeCell ref="E70:F70"/>
    <mergeCell ref="E71:F71"/>
    <mergeCell ref="D82:E82"/>
    <mergeCell ref="H81:I81"/>
    <mergeCell ref="D80:E80"/>
    <mergeCell ref="D81:E81"/>
    <mergeCell ref="D78:E78"/>
    <mergeCell ref="D79:E79"/>
    <mergeCell ref="F79:G79"/>
    <mergeCell ref="E72:F72"/>
    <mergeCell ref="G72:H72"/>
    <mergeCell ref="G71:H71"/>
    <mergeCell ref="C71:D71"/>
    <mergeCell ref="H79:I79"/>
    <mergeCell ref="F80:G80"/>
    <mergeCell ref="H80:I80"/>
    <mergeCell ref="A73:P74"/>
    <mergeCell ref="L76:M76"/>
    <mergeCell ref="L77:M77"/>
    <mergeCell ref="L78:M78"/>
    <mergeCell ref="L75:M75"/>
    <mergeCell ref="O65:P65"/>
    <mergeCell ref="O64:P64"/>
    <mergeCell ref="O68:P68"/>
    <mergeCell ref="O67:P67"/>
    <mergeCell ref="M60:N60"/>
    <mergeCell ref="K60:L60"/>
    <mergeCell ref="K61:L61"/>
    <mergeCell ref="K64:L64"/>
    <mergeCell ref="K65:L65"/>
    <mergeCell ref="K66:L66"/>
    <mergeCell ref="K67:L67"/>
    <mergeCell ref="O60:P60"/>
    <mergeCell ref="M63:N63"/>
    <mergeCell ref="O63:P63"/>
    <mergeCell ref="O62:P62"/>
    <mergeCell ref="O61:P61"/>
    <mergeCell ref="O66:P66"/>
    <mergeCell ref="M64:N64"/>
    <mergeCell ref="M67:N67"/>
    <mergeCell ref="K68:L68"/>
    <mergeCell ref="O69:P69"/>
    <mergeCell ref="C27:E27"/>
    <mergeCell ref="C28:E28"/>
    <mergeCell ref="A30:P30"/>
    <mergeCell ref="C26:E26"/>
    <mergeCell ref="C29:E29"/>
    <mergeCell ref="C31:E31"/>
    <mergeCell ref="L39:N39"/>
    <mergeCell ref="L38:N38"/>
    <mergeCell ref="L40:N40"/>
    <mergeCell ref="K28:M28"/>
    <mergeCell ref="K26:M26"/>
    <mergeCell ref="K27:M27"/>
    <mergeCell ref="K31:M31"/>
    <mergeCell ref="K32:M32"/>
    <mergeCell ref="K33:M33"/>
    <mergeCell ref="K29:M29"/>
    <mergeCell ref="G32:I32"/>
    <mergeCell ref="G31:I31"/>
    <mergeCell ref="G26:I26"/>
    <mergeCell ref="G27:I27"/>
    <mergeCell ref="G33:I33"/>
    <mergeCell ref="K35:N35"/>
    <mergeCell ref="G29:I29"/>
    <mergeCell ref="C51:E51"/>
    <mergeCell ref="C50:D50"/>
    <mergeCell ref="F47:G47"/>
    <mergeCell ref="F50:G50"/>
    <mergeCell ref="F51:G51"/>
    <mergeCell ref="C39:D39"/>
    <mergeCell ref="F41:G41"/>
    <mergeCell ref="H42:I42"/>
    <mergeCell ref="F42:G42"/>
    <mergeCell ref="F43:G43"/>
    <mergeCell ref="H43:I43"/>
    <mergeCell ref="F48:G48"/>
    <mergeCell ref="F49:G49"/>
    <mergeCell ref="H49:I49"/>
    <mergeCell ref="H41:I41"/>
    <mergeCell ref="H39:I39"/>
    <mergeCell ref="J49:K49"/>
    <mergeCell ref="H50:I50"/>
    <mergeCell ref="G28:I28"/>
    <mergeCell ref="F39:G39"/>
    <mergeCell ref="C40:D40"/>
    <mergeCell ref="F40:G40"/>
    <mergeCell ref="C33:E33"/>
    <mergeCell ref="C34:E34"/>
    <mergeCell ref="C32:E32"/>
    <mergeCell ref="C49:D49"/>
    <mergeCell ref="L50:N50"/>
    <mergeCell ref="G24:J24"/>
    <mergeCell ref="A25:P25"/>
    <mergeCell ref="O24:P24"/>
    <mergeCell ref="C21:E21"/>
    <mergeCell ref="C22:E22"/>
    <mergeCell ref="G22:I22"/>
    <mergeCell ref="K22:M22"/>
    <mergeCell ref="A24:B24"/>
    <mergeCell ref="C24:E24"/>
    <mergeCell ref="K24:M24"/>
    <mergeCell ref="A23:P23"/>
    <mergeCell ref="A38:B56"/>
    <mergeCell ref="C46:D46"/>
    <mergeCell ref="C38:E38"/>
    <mergeCell ref="F44:G44"/>
    <mergeCell ref="C41:D41"/>
    <mergeCell ref="C42:D42"/>
    <mergeCell ref="C43:D43"/>
    <mergeCell ref="C44:D44"/>
    <mergeCell ref="F46:G46"/>
    <mergeCell ref="F45:G45"/>
    <mergeCell ref="H45:I45"/>
    <mergeCell ref="L46:N46"/>
    <mergeCell ref="L45:N45"/>
    <mergeCell ref="J47:K47"/>
    <mergeCell ref="J48:K48"/>
    <mergeCell ref="L47:N47"/>
    <mergeCell ref="H48:I48"/>
    <mergeCell ref="L48:N48"/>
    <mergeCell ref="A36:P37"/>
    <mergeCell ref="J38:K38"/>
    <mergeCell ref="F38:G38"/>
    <mergeCell ref="H38:I38"/>
    <mergeCell ref="H47:I47"/>
    <mergeCell ref="H44:I44"/>
    <mergeCell ref="H46:I46"/>
    <mergeCell ref="H40:I40"/>
    <mergeCell ref="C47:D47"/>
    <mergeCell ref="C48:D48"/>
    <mergeCell ref="C45:D45"/>
    <mergeCell ref="A26:B29"/>
    <mergeCell ref="A31:B35"/>
    <mergeCell ref="K20:M20"/>
    <mergeCell ref="K21:M21"/>
    <mergeCell ref="A18:P18"/>
    <mergeCell ref="A1:P10"/>
    <mergeCell ref="A11:P11"/>
    <mergeCell ref="A12:P13"/>
    <mergeCell ref="A14:P15"/>
    <mergeCell ref="A16:P17"/>
    <mergeCell ref="C19:E19"/>
    <mergeCell ref="C20:E20"/>
    <mergeCell ref="G19:I19"/>
    <mergeCell ref="K19:M19"/>
    <mergeCell ref="G20:I20"/>
    <mergeCell ref="G21:I21"/>
    <mergeCell ref="O19:P22"/>
    <mergeCell ref="A19:B22"/>
    <mergeCell ref="G35:I35"/>
    <mergeCell ref="C35:F35"/>
    <mergeCell ref="G34:I34"/>
    <mergeCell ref="K34:M34"/>
    <mergeCell ref="O26:P29"/>
    <mergeCell ref="O31:P35"/>
    <mergeCell ref="K69:L69"/>
    <mergeCell ref="M68:N68"/>
    <mergeCell ref="M69:N69"/>
    <mergeCell ref="K72:L72"/>
    <mergeCell ref="M71:N71"/>
    <mergeCell ref="M72:N72"/>
    <mergeCell ref="E69:F69"/>
    <mergeCell ref="G67:H67"/>
    <mergeCell ref="G68:H68"/>
    <mergeCell ref="E67:F67"/>
    <mergeCell ref="E68:F68"/>
    <mergeCell ref="G69:H69"/>
    <mergeCell ref="L88:M88"/>
    <mergeCell ref="L84:M84"/>
    <mergeCell ref="L83:M83"/>
    <mergeCell ref="L85:M85"/>
    <mergeCell ref="L79:M79"/>
    <mergeCell ref="L80:M80"/>
    <mergeCell ref="L86:M86"/>
    <mergeCell ref="J78:K78"/>
    <mergeCell ref="H84:I84"/>
    <mergeCell ref="H85:I85"/>
    <mergeCell ref="J83:K83"/>
    <mergeCell ref="J84:K84"/>
    <mergeCell ref="H82:I82"/>
    <mergeCell ref="H83:I83"/>
    <mergeCell ref="J82:K82"/>
    <mergeCell ref="J85:K85"/>
    <mergeCell ref="H78:I78"/>
    <mergeCell ref="L81:M81"/>
    <mergeCell ref="L82:M82"/>
    <mergeCell ref="L87:M87"/>
    <mergeCell ref="D88:E88"/>
    <mergeCell ref="F88:G88"/>
    <mergeCell ref="H86:I86"/>
    <mergeCell ref="J86:K86"/>
    <mergeCell ref="H87:I87"/>
    <mergeCell ref="J87:K87"/>
    <mergeCell ref="H88:I88"/>
    <mergeCell ref="J88:K88"/>
    <mergeCell ref="C62:D62"/>
    <mergeCell ref="C63:D63"/>
    <mergeCell ref="D76:E76"/>
    <mergeCell ref="D77:E77"/>
    <mergeCell ref="F77:G77"/>
    <mergeCell ref="H77:I77"/>
    <mergeCell ref="F78:G78"/>
    <mergeCell ref="D86:E86"/>
    <mergeCell ref="F86:G86"/>
    <mergeCell ref="D87:E87"/>
    <mergeCell ref="F87:G87"/>
    <mergeCell ref="C67:D67"/>
    <mergeCell ref="C68:D68"/>
    <mergeCell ref="C69:D69"/>
    <mergeCell ref="C70:D70"/>
    <mergeCell ref="C72:D72"/>
    <mergeCell ref="C61:D61"/>
    <mergeCell ref="C64:D64"/>
    <mergeCell ref="C65:D65"/>
    <mergeCell ref="C66:D66"/>
    <mergeCell ref="M66:N66"/>
    <mergeCell ref="G65:H65"/>
    <mergeCell ref="G66:H66"/>
    <mergeCell ref="M65:N65"/>
    <mergeCell ref="M62:N62"/>
    <mergeCell ref="M61:N61"/>
    <mergeCell ref="E63:F63"/>
    <mergeCell ref="E65:F65"/>
    <mergeCell ref="E64:F64"/>
    <mergeCell ref="E66:F66"/>
    <mergeCell ref="E62:F62"/>
    <mergeCell ref="G61:H61"/>
    <mergeCell ref="G62:H62"/>
    <mergeCell ref="E61:F61"/>
    <mergeCell ref="G63:H63"/>
    <mergeCell ref="G64:H64"/>
    <mergeCell ref="E59:F59"/>
    <mergeCell ref="C59:D59"/>
    <mergeCell ref="O59:P59"/>
    <mergeCell ref="M59:N59"/>
    <mergeCell ref="C56:N56"/>
    <mergeCell ref="A57:P58"/>
    <mergeCell ref="C60:D60"/>
    <mergeCell ref="A59:B59"/>
    <mergeCell ref="G59:H59"/>
    <mergeCell ref="G60:H60"/>
    <mergeCell ref="E60:F60"/>
    <mergeCell ref="M55:N55"/>
    <mergeCell ref="J40:K40"/>
    <mergeCell ref="J41:K41"/>
    <mergeCell ref="L43:N43"/>
    <mergeCell ref="O38:P56"/>
    <mergeCell ref="L42:N42"/>
    <mergeCell ref="J42:K42"/>
    <mergeCell ref="J39:K39"/>
    <mergeCell ref="K59:L59"/>
    <mergeCell ref="I59:J72"/>
    <mergeCell ref="K62:L62"/>
    <mergeCell ref="K63:L63"/>
    <mergeCell ref="L41:N41"/>
    <mergeCell ref="J43:K43"/>
    <mergeCell ref="J44:K44"/>
    <mergeCell ref="J45:K45"/>
    <mergeCell ref="J46:K46"/>
    <mergeCell ref="L44:N44"/>
    <mergeCell ref="H51:I51"/>
    <mergeCell ref="J51:K51"/>
    <mergeCell ref="L51:N51"/>
    <mergeCell ref="C52:N52"/>
    <mergeCell ref="L49:N49"/>
    <mergeCell ref="J50:K50"/>
  </mergeCells>
  <pageMargins left="0.7" right="0.7" top="0.75" bottom="0.75" header="0.3" footer="0.3"/>
  <pageSetup scale="47"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F81BD"/>
  </sheetPr>
  <dimension ref="A1:W1000"/>
  <sheetViews>
    <sheetView zoomScaleNormal="100" zoomScaleSheetLayoutView="100" zoomScalePageLayoutView="80" workbookViewId="0">
      <selection activeCell="A12" sqref="A12:N13"/>
    </sheetView>
  </sheetViews>
  <sheetFormatPr defaultColWidth="13.5" defaultRowHeight="15" customHeight="1" x14ac:dyDescent="0.3"/>
  <cols>
    <col min="1" max="26" width="11" customWidth="1"/>
  </cols>
  <sheetData>
    <row r="1" spans="1:23" ht="15.75" customHeight="1" x14ac:dyDescent="0.3">
      <c r="A1" s="295"/>
      <c r="B1" s="132"/>
      <c r="C1" s="132"/>
      <c r="D1" s="132"/>
      <c r="E1" s="132"/>
      <c r="F1" s="132"/>
      <c r="G1" s="132"/>
      <c r="H1" s="132"/>
      <c r="I1" s="132"/>
      <c r="J1" s="132"/>
      <c r="K1" s="132"/>
      <c r="L1" s="132"/>
      <c r="M1" s="132"/>
      <c r="N1" s="264"/>
      <c r="P1" s="28"/>
      <c r="Q1" s="28"/>
      <c r="R1" s="28"/>
      <c r="S1" s="28"/>
      <c r="T1" s="28"/>
      <c r="U1" s="28"/>
      <c r="V1" s="28"/>
      <c r="W1" s="28"/>
    </row>
    <row r="2" spans="1:23" ht="15.75" customHeight="1" x14ac:dyDescent="0.3">
      <c r="A2" s="133"/>
      <c r="B2" s="136"/>
      <c r="C2" s="136"/>
      <c r="D2" s="136"/>
      <c r="E2" s="136"/>
      <c r="F2" s="136"/>
      <c r="G2" s="136"/>
      <c r="H2" s="136"/>
      <c r="I2" s="136"/>
      <c r="J2" s="136"/>
      <c r="K2" s="136"/>
      <c r="L2" s="136"/>
      <c r="M2" s="136"/>
      <c r="N2" s="265"/>
      <c r="P2" s="28"/>
      <c r="Q2" s="28"/>
      <c r="R2" s="28"/>
      <c r="S2" s="28"/>
      <c r="T2" s="28"/>
      <c r="U2" s="28"/>
      <c r="V2" s="28"/>
      <c r="W2" s="28"/>
    </row>
    <row r="3" spans="1:23" ht="15.75" customHeight="1" x14ac:dyDescent="0.3">
      <c r="A3" s="133"/>
      <c r="B3" s="136"/>
      <c r="C3" s="136"/>
      <c r="D3" s="136"/>
      <c r="E3" s="136"/>
      <c r="F3" s="136"/>
      <c r="G3" s="136"/>
      <c r="H3" s="136"/>
      <c r="I3" s="136"/>
      <c r="J3" s="136"/>
      <c r="K3" s="136"/>
      <c r="L3" s="136"/>
      <c r="M3" s="136"/>
      <c r="N3" s="265"/>
      <c r="P3" s="28"/>
      <c r="Q3" s="28"/>
      <c r="R3" s="28"/>
      <c r="S3" s="28"/>
      <c r="T3" s="28"/>
      <c r="U3" s="28"/>
      <c r="V3" s="28"/>
      <c r="W3" s="28"/>
    </row>
    <row r="4" spans="1:23" ht="15.75" customHeight="1" x14ac:dyDescent="0.3">
      <c r="A4" s="133"/>
      <c r="B4" s="136"/>
      <c r="C4" s="136"/>
      <c r="D4" s="136"/>
      <c r="E4" s="136"/>
      <c r="F4" s="136"/>
      <c r="G4" s="136"/>
      <c r="H4" s="136"/>
      <c r="I4" s="136"/>
      <c r="J4" s="136"/>
      <c r="K4" s="136"/>
      <c r="L4" s="136"/>
      <c r="M4" s="136"/>
      <c r="N4" s="265"/>
      <c r="P4" s="28"/>
      <c r="Q4" s="28"/>
      <c r="R4" s="28"/>
      <c r="S4" s="28"/>
      <c r="T4" s="28"/>
      <c r="U4" s="28"/>
      <c r="V4" s="28"/>
      <c r="W4" s="28"/>
    </row>
    <row r="5" spans="1:23" ht="15.75" customHeight="1" x14ac:dyDescent="0.3">
      <c r="A5" s="133"/>
      <c r="B5" s="136"/>
      <c r="C5" s="136"/>
      <c r="D5" s="136"/>
      <c r="E5" s="136"/>
      <c r="F5" s="136"/>
      <c r="G5" s="136"/>
      <c r="H5" s="136"/>
      <c r="I5" s="136"/>
      <c r="J5" s="136"/>
      <c r="K5" s="136"/>
      <c r="L5" s="136"/>
      <c r="M5" s="136"/>
      <c r="N5" s="265"/>
      <c r="P5" s="28"/>
      <c r="Q5" s="28"/>
      <c r="R5" s="28"/>
      <c r="S5" s="28"/>
      <c r="T5" s="28"/>
      <c r="U5" s="28"/>
      <c r="V5" s="28"/>
      <c r="W5" s="28"/>
    </row>
    <row r="6" spans="1:23" ht="15.75" customHeight="1" x14ac:dyDescent="0.3">
      <c r="A6" s="133"/>
      <c r="B6" s="136"/>
      <c r="C6" s="136"/>
      <c r="D6" s="136"/>
      <c r="E6" s="136"/>
      <c r="F6" s="136"/>
      <c r="G6" s="136"/>
      <c r="H6" s="136"/>
      <c r="I6" s="136"/>
      <c r="J6" s="136"/>
      <c r="K6" s="136"/>
      <c r="L6" s="136"/>
      <c r="M6" s="136"/>
      <c r="N6" s="265"/>
      <c r="P6" s="28"/>
      <c r="Q6" s="28"/>
      <c r="R6" s="28"/>
      <c r="S6" s="28"/>
      <c r="T6" s="28"/>
      <c r="U6" s="28"/>
      <c r="V6" s="28"/>
      <c r="W6" s="28"/>
    </row>
    <row r="7" spans="1:23" ht="15.75" customHeight="1" x14ac:dyDescent="0.3">
      <c r="A7" s="133"/>
      <c r="B7" s="136"/>
      <c r="C7" s="136"/>
      <c r="D7" s="136"/>
      <c r="E7" s="136"/>
      <c r="F7" s="136"/>
      <c r="G7" s="136"/>
      <c r="H7" s="136"/>
      <c r="I7" s="136"/>
      <c r="J7" s="136"/>
      <c r="K7" s="136"/>
      <c r="L7" s="136"/>
      <c r="M7" s="136"/>
      <c r="N7" s="265"/>
      <c r="P7" s="28"/>
      <c r="Q7" s="28"/>
      <c r="R7" s="28"/>
      <c r="S7" s="28"/>
      <c r="T7" s="28"/>
      <c r="U7" s="28"/>
      <c r="V7" s="28"/>
      <c r="W7" s="28"/>
    </row>
    <row r="8" spans="1:23" ht="15.75" customHeight="1" x14ac:dyDescent="0.3">
      <c r="A8" s="133"/>
      <c r="B8" s="136"/>
      <c r="C8" s="136"/>
      <c r="D8" s="136"/>
      <c r="E8" s="136"/>
      <c r="F8" s="136"/>
      <c r="G8" s="136"/>
      <c r="H8" s="136"/>
      <c r="I8" s="136"/>
      <c r="J8" s="136"/>
      <c r="K8" s="136"/>
      <c r="L8" s="136"/>
      <c r="M8" s="136"/>
      <c r="N8" s="265"/>
      <c r="P8" s="28"/>
      <c r="Q8" s="28"/>
      <c r="R8" s="28"/>
      <c r="S8" s="28"/>
      <c r="T8" s="28"/>
      <c r="U8" s="28"/>
      <c r="V8" s="28"/>
      <c r="W8" s="28"/>
    </row>
    <row r="9" spans="1:23" ht="15.75" customHeight="1" x14ac:dyDescent="0.3">
      <c r="A9" s="133"/>
      <c r="B9" s="136"/>
      <c r="C9" s="136"/>
      <c r="D9" s="136"/>
      <c r="E9" s="136"/>
      <c r="F9" s="136"/>
      <c r="G9" s="136"/>
      <c r="H9" s="136"/>
      <c r="I9" s="136"/>
      <c r="J9" s="136"/>
      <c r="K9" s="136"/>
      <c r="L9" s="136"/>
      <c r="M9" s="136"/>
      <c r="N9" s="265"/>
      <c r="P9" s="28"/>
      <c r="Q9" s="28"/>
      <c r="R9" s="28"/>
      <c r="S9" s="28"/>
      <c r="T9" s="28"/>
      <c r="U9" s="28"/>
      <c r="V9" s="28"/>
      <c r="W9" s="28"/>
    </row>
    <row r="10" spans="1:23" ht="10.5" customHeight="1" x14ac:dyDescent="0.3">
      <c r="A10" s="266"/>
      <c r="B10" s="274"/>
      <c r="C10" s="274"/>
      <c r="D10" s="274"/>
      <c r="E10" s="274"/>
      <c r="F10" s="274"/>
      <c r="G10" s="274"/>
      <c r="H10" s="274"/>
      <c r="I10" s="274"/>
      <c r="J10" s="274"/>
      <c r="K10" s="274"/>
      <c r="L10" s="274"/>
      <c r="M10" s="274"/>
      <c r="N10" s="267"/>
      <c r="P10" s="28"/>
      <c r="Q10" s="28"/>
      <c r="R10" s="28"/>
      <c r="S10" s="28"/>
      <c r="T10" s="28"/>
      <c r="U10" s="28"/>
      <c r="V10" s="28"/>
      <c r="W10" s="28"/>
    </row>
    <row r="11" spans="1:23" ht="15.75" customHeight="1" x14ac:dyDescent="0.3">
      <c r="A11" s="332" t="s">
        <v>131</v>
      </c>
      <c r="B11" s="272"/>
      <c r="C11" s="272"/>
      <c r="D11" s="272"/>
      <c r="E11" s="272"/>
      <c r="F11" s="272"/>
      <c r="G11" s="272"/>
      <c r="H11" s="272"/>
      <c r="I11" s="272"/>
      <c r="J11" s="272"/>
      <c r="K11" s="272"/>
      <c r="L11" s="272"/>
      <c r="M11" s="272"/>
      <c r="N11" s="269"/>
      <c r="P11" s="29"/>
      <c r="Q11" s="29"/>
      <c r="R11" s="29"/>
      <c r="S11" s="29"/>
      <c r="T11" s="29"/>
      <c r="U11" s="29"/>
      <c r="V11" s="29"/>
      <c r="W11" s="29"/>
    </row>
    <row r="12" spans="1:23" ht="15.75" customHeight="1" x14ac:dyDescent="0.3">
      <c r="A12" s="299" t="str">
        <f>'Club Administration'!A12:I12</f>
        <v>School Name</v>
      </c>
      <c r="B12" s="300"/>
      <c r="C12" s="300"/>
      <c r="D12" s="300"/>
      <c r="E12" s="300"/>
      <c r="F12" s="300"/>
      <c r="G12" s="300"/>
      <c r="H12" s="300"/>
      <c r="I12" s="300"/>
      <c r="J12" s="300"/>
      <c r="K12" s="300"/>
      <c r="L12" s="300"/>
      <c r="M12" s="300"/>
      <c r="N12" s="301"/>
      <c r="P12" s="30"/>
      <c r="Q12" s="30"/>
      <c r="R12" s="30"/>
      <c r="S12" s="30"/>
      <c r="T12" s="30"/>
      <c r="U12" s="30"/>
      <c r="V12" s="30"/>
      <c r="W12" s="30"/>
    </row>
    <row r="13" spans="1:23" ht="15.75" customHeight="1" x14ac:dyDescent="0.3">
      <c r="A13" s="302"/>
      <c r="B13" s="303"/>
      <c r="C13" s="303"/>
      <c r="D13" s="303"/>
      <c r="E13" s="303"/>
      <c r="F13" s="303"/>
      <c r="G13" s="303"/>
      <c r="H13" s="303"/>
      <c r="I13" s="303"/>
      <c r="J13" s="303"/>
      <c r="K13" s="303"/>
      <c r="L13" s="303"/>
      <c r="M13" s="303"/>
      <c r="N13" s="304"/>
      <c r="P13" s="30"/>
      <c r="Q13" s="30"/>
      <c r="R13" s="30"/>
      <c r="S13" s="30"/>
      <c r="T13" s="30"/>
      <c r="U13" s="30"/>
      <c r="V13" s="30"/>
      <c r="W13" s="30"/>
    </row>
    <row r="14" spans="1:23" ht="15.75" customHeight="1" x14ac:dyDescent="0.3">
      <c r="A14" s="305" t="str">
        <f>'Club Administration'!A14:I14</f>
        <v>Select Division</v>
      </c>
      <c r="B14" s="300"/>
      <c r="C14" s="300"/>
      <c r="D14" s="300"/>
      <c r="E14" s="300"/>
      <c r="F14" s="300"/>
      <c r="G14" s="300"/>
      <c r="H14" s="300"/>
      <c r="I14" s="300"/>
      <c r="J14" s="300"/>
      <c r="K14" s="300"/>
      <c r="L14" s="300"/>
      <c r="M14" s="300"/>
      <c r="N14" s="301"/>
      <c r="P14" s="31"/>
      <c r="Q14" s="31"/>
      <c r="R14" s="31"/>
      <c r="S14" s="31"/>
      <c r="T14" s="31"/>
      <c r="U14" s="31"/>
      <c r="V14" s="31"/>
      <c r="W14" s="31"/>
    </row>
    <row r="15" spans="1:23" ht="15.75" customHeight="1" x14ac:dyDescent="0.3">
      <c r="A15" s="302"/>
      <c r="B15" s="303"/>
      <c r="C15" s="303"/>
      <c r="D15" s="303"/>
      <c r="E15" s="303"/>
      <c r="F15" s="303"/>
      <c r="G15" s="303"/>
      <c r="H15" s="303"/>
      <c r="I15" s="303"/>
      <c r="J15" s="303"/>
      <c r="K15" s="303"/>
      <c r="L15" s="303"/>
      <c r="M15" s="303"/>
      <c r="N15" s="304"/>
      <c r="P15" s="31"/>
      <c r="Q15" s="31"/>
      <c r="R15" s="31"/>
      <c r="S15" s="31"/>
      <c r="T15" s="31"/>
      <c r="U15" s="31"/>
      <c r="V15" s="31"/>
      <c r="W15" s="31"/>
    </row>
    <row r="16" spans="1:23" ht="15.75" customHeight="1" x14ac:dyDescent="0.3">
      <c r="A16" s="295"/>
      <c r="B16" s="132"/>
      <c r="C16" s="132"/>
      <c r="D16" s="132"/>
      <c r="E16" s="132"/>
      <c r="F16" s="132"/>
      <c r="G16" s="264"/>
      <c r="H16" s="295"/>
      <c r="I16" s="132"/>
      <c r="J16" s="132"/>
      <c r="K16" s="132"/>
      <c r="L16" s="132"/>
      <c r="M16" s="132"/>
      <c r="N16" s="264"/>
      <c r="P16" s="28"/>
      <c r="Q16" s="28"/>
      <c r="R16" s="28"/>
      <c r="S16" s="28"/>
      <c r="T16" s="28"/>
      <c r="U16" s="28"/>
      <c r="V16" s="28"/>
      <c r="W16" s="28"/>
    </row>
    <row r="17" spans="1:23" ht="15.75" customHeight="1" x14ac:dyDescent="0.3">
      <c r="A17" s="133"/>
      <c r="B17" s="136"/>
      <c r="C17" s="136"/>
      <c r="D17" s="136"/>
      <c r="E17" s="136"/>
      <c r="F17" s="136"/>
      <c r="G17" s="265"/>
      <c r="H17" s="133"/>
      <c r="I17" s="136"/>
      <c r="J17" s="136"/>
      <c r="K17" s="136"/>
      <c r="L17" s="136"/>
      <c r="M17" s="136"/>
      <c r="N17" s="265"/>
      <c r="P17" s="28"/>
      <c r="Q17" s="28"/>
      <c r="R17" s="28"/>
      <c r="S17" s="32"/>
      <c r="T17" s="32"/>
      <c r="U17" s="32"/>
      <c r="V17" s="32"/>
      <c r="W17" s="28"/>
    </row>
    <row r="18" spans="1:23" ht="15.75" customHeight="1" x14ac:dyDescent="0.3">
      <c r="A18" s="133"/>
      <c r="B18" s="136"/>
      <c r="C18" s="136"/>
      <c r="D18" s="136"/>
      <c r="E18" s="136"/>
      <c r="F18" s="136"/>
      <c r="G18" s="265"/>
      <c r="H18" s="133"/>
      <c r="I18" s="136"/>
      <c r="J18" s="136"/>
      <c r="K18" s="136"/>
      <c r="L18" s="136"/>
      <c r="M18" s="136"/>
      <c r="N18" s="265"/>
      <c r="P18" s="28"/>
      <c r="Q18" s="28"/>
      <c r="R18" s="28"/>
      <c r="S18" s="33"/>
      <c r="T18" s="33"/>
      <c r="U18" s="33"/>
      <c r="V18" s="33"/>
      <c r="W18" s="28"/>
    </row>
    <row r="19" spans="1:23" ht="15.75" customHeight="1" x14ac:dyDescent="0.3">
      <c r="A19" s="133"/>
      <c r="B19" s="136"/>
      <c r="C19" s="136"/>
      <c r="D19" s="136"/>
      <c r="E19" s="136"/>
      <c r="F19" s="136"/>
      <c r="G19" s="265"/>
      <c r="H19" s="133"/>
      <c r="I19" s="136"/>
      <c r="J19" s="136"/>
      <c r="K19" s="136"/>
      <c r="L19" s="136"/>
      <c r="M19" s="136"/>
      <c r="N19" s="265"/>
      <c r="P19" s="28"/>
      <c r="Q19" s="28"/>
      <c r="R19" s="28"/>
      <c r="S19" s="33"/>
      <c r="T19" s="33"/>
      <c r="U19" s="33"/>
      <c r="V19" s="33"/>
      <c r="W19" s="28"/>
    </row>
    <row r="20" spans="1:23" ht="15.75" customHeight="1" x14ac:dyDescent="0.3">
      <c r="A20" s="133"/>
      <c r="B20" s="136"/>
      <c r="C20" s="136"/>
      <c r="D20" s="136"/>
      <c r="E20" s="136"/>
      <c r="F20" s="136"/>
      <c r="G20" s="265"/>
      <c r="H20" s="133"/>
      <c r="I20" s="136"/>
      <c r="J20" s="136"/>
      <c r="K20" s="136"/>
      <c r="L20" s="136"/>
      <c r="M20" s="136"/>
      <c r="N20" s="265"/>
      <c r="P20" s="28"/>
      <c r="Q20" s="28"/>
      <c r="R20" s="28"/>
      <c r="S20" s="33"/>
      <c r="T20" s="33"/>
      <c r="U20" s="33"/>
      <c r="V20" s="33"/>
      <c r="W20" s="28"/>
    </row>
    <row r="21" spans="1:23" ht="15.75" customHeight="1" x14ac:dyDescent="0.3">
      <c r="A21" s="133"/>
      <c r="B21" s="136"/>
      <c r="C21" s="136"/>
      <c r="D21" s="136"/>
      <c r="E21" s="136"/>
      <c r="F21" s="136"/>
      <c r="G21" s="265"/>
      <c r="H21" s="133"/>
      <c r="I21" s="136"/>
      <c r="J21" s="136"/>
      <c r="K21" s="136"/>
      <c r="L21" s="136"/>
      <c r="M21" s="136"/>
      <c r="N21" s="265"/>
      <c r="P21" s="28"/>
      <c r="Q21" s="28"/>
      <c r="R21" s="28"/>
      <c r="S21" s="33"/>
      <c r="T21" s="33"/>
      <c r="U21" s="33"/>
      <c r="V21" s="33"/>
      <c r="W21" s="28"/>
    </row>
    <row r="22" spans="1:23" ht="15.75" customHeight="1" x14ac:dyDescent="0.3">
      <c r="A22" s="133"/>
      <c r="B22" s="136"/>
      <c r="C22" s="136"/>
      <c r="D22" s="136"/>
      <c r="E22" s="136"/>
      <c r="F22" s="136"/>
      <c r="G22" s="265"/>
      <c r="H22" s="133"/>
      <c r="I22" s="136"/>
      <c r="J22" s="136"/>
      <c r="K22" s="136"/>
      <c r="L22" s="136"/>
      <c r="M22" s="136"/>
      <c r="N22" s="265"/>
      <c r="P22" s="28"/>
      <c r="Q22" s="28"/>
      <c r="R22" s="28"/>
      <c r="S22" s="33"/>
      <c r="T22" s="33"/>
      <c r="U22" s="33"/>
      <c r="V22" s="33"/>
      <c r="W22" s="28"/>
    </row>
    <row r="23" spans="1:23" ht="15.75" customHeight="1" x14ac:dyDescent="0.3">
      <c r="A23" s="133"/>
      <c r="B23" s="136"/>
      <c r="C23" s="136"/>
      <c r="D23" s="136"/>
      <c r="E23" s="136"/>
      <c r="F23" s="136"/>
      <c r="G23" s="265"/>
      <c r="H23" s="133"/>
      <c r="I23" s="136"/>
      <c r="J23" s="136"/>
      <c r="K23" s="136"/>
      <c r="L23" s="136"/>
      <c r="M23" s="136"/>
      <c r="N23" s="265"/>
      <c r="P23" s="28"/>
      <c r="Q23" s="28"/>
      <c r="R23" s="28"/>
      <c r="S23" s="33"/>
      <c r="T23" s="33"/>
      <c r="U23" s="33"/>
      <c r="V23" s="33"/>
      <c r="W23" s="28"/>
    </row>
    <row r="24" spans="1:23" ht="15.75" customHeight="1" x14ac:dyDescent="0.3">
      <c r="A24" s="133"/>
      <c r="B24" s="136"/>
      <c r="C24" s="136"/>
      <c r="D24" s="136"/>
      <c r="E24" s="136"/>
      <c r="F24" s="136"/>
      <c r="G24" s="265"/>
      <c r="H24" s="133"/>
      <c r="I24" s="136"/>
      <c r="J24" s="136"/>
      <c r="K24" s="136"/>
      <c r="L24" s="136"/>
      <c r="M24" s="136"/>
      <c r="N24" s="265"/>
      <c r="P24" s="28"/>
      <c r="Q24" s="28"/>
      <c r="R24" s="28"/>
      <c r="S24" s="33"/>
      <c r="T24" s="33"/>
      <c r="U24" s="33"/>
      <c r="V24" s="33"/>
      <c r="W24" s="28"/>
    </row>
    <row r="25" spans="1:23" ht="15.75" customHeight="1" x14ac:dyDescent="0.3">
      <c r="A25" s="133"/>
      <c r="B25" s="136"/>
      <c r="C25" s="136"/>
      <c r="D25" s="136"/>
      <c r="E25" s="136"/>
      <c r="F25" s="136"/>
      <c r="G25" s="265"/>
      <c r="H25" s="133"/>
      <c r="I25" s="136"/>
      <c r="J25" s="136"/>
      <c r="K25" s="136"/>
      <c r="L25" s="136"/>
      <c r="M25" s="136"/>
      <c r="N25" s="265"/>
      <c r="P25" s="28"/>
      <c r="Q25" s="28"/>
      <c r="R25" s="28"/>
      <c r="S25" s="33"/>
      <c r="T25" s="33"/>
      <c r="U25" s="33"/>
      <c r="V25" s="33"/>
      <c r="W25" s="28"/>
    </row>
    <row r="26" spans="1:23" ht="15.75" customHeight="1" x14ac:dyDescent="0.3">
      <c r="A26" s="133"/>
      <c r="B26" s="136"/>
      <c r="C26" s="136"/>
      <c r="D26" s="136"/>
      <c r="E26" s="136"/>
      <c r="F26" s="136"/>
      <c r="G26" s="265"/>
      <c r="H26" s="133"/>
      <c r="I26" s="136"/>
      <c r="J26" s="136"/>
      <c r="K26" s="136"/>
      <c r="L26" s="136"/>
      <c r="M26" s="136"/>
      <c r="N26" s="265"/>
      <c r="P26" s="28"/>
      <c r="Q26" s="28"/>
      <c r="R26" s="28"/>
      <c r="S26" s="33"/>
      <c r="T26" s="33"/>
      <c r="U26" s="33"/>
      <c r="V26" s="33"/>
      <c r="W26" s="28"/>
    </row>
    <row r="27" spans="1:23" ht="15.75" customHeight="1" x14ac:dyDescent="0.3">
      <c r="A27" s="133"/>
      <c r="B27" s="136"/>
      <c r="C27" s="136"/>
      <c r="D27" s="136"/>
      <c r="E27" s="136"/>
      <c r="F27" s="136"/>
      <c r="G27" s="265"/>
      <c r="H27" s="133"/>
      <c r="I27" s="136"/>
      <c r="J27" s="136"/>
      <c r="K27" s="136"/>
      <c r="L27" s="136"/>
      <c r="M27" s="136"/>
      <c r="N27" s="265"/>
      <c r="P27" s="28"/>
      <c r="Q27" s="28"/>
      <c r="R27" s="28"/>
      <c r="S27" s="33"/>
      <c r="T27" s="33"/>
      <c r="U27" s="33"/>
      <c r="V27" s="33"/>
      <c r="W27" s="28"/>
    </row>
    <row r="28" spans="1:23" ht="15.75" customHeight="1" x14ac:dyDescent="0.3">
      <c r="A28" s="133"/>
      <c r="B28" s="136"/>
      <c r="C28" s="136"/>
      <c r="D28" s="136"/>
      <c r="E28" s="136"/>
      <c r="F28" s="136"/>
      <c r="G28" s="265"/>
      <c r="H28" s="133"/>
      <c r="I28" s="136"/>
      <c r="J28" s="136"/>
      <c r="K28" s="136"/>
      <c r="L28" s="136"/>
      <c r="M28" s="136"/>
      <c r="N28" s="265"/>
      <c r="P28" s="28"/>
      <c r="Q28" s="28"/>
      <c r="R28" s="28"/>
      <c r="S28" s="33"/>
      <c r="T28" s="33"/>
      <c r="U28" s="33"/>
      <c r="V28" s="33"/>
      <c r="W28" s="28"/>
    </row>
    <row r="29" spans="1:23" ht="15.75" customHeight="1" x14ac:dyDescent="0.3">
      <c r="A29" s="133"/>
      <c r="B29" s="136"/>
      <c r="C29" s="136"/>
      <c r="D29" s="136"/>
      <c r="E29" s="136"/>
      <c r="F29" s="136"/>
      <c r="G29" s="265"/>
      <c r="H29" s="133"/>
      <c r="I29" s="136"/>
      <c r="J29" s="136"/>
      <c r="K29" s="136"/>
      <c r="L29" s="136"/>
      <c r="M29" s="136"/>
      <c r="N29" s="265"/>
      <c r="P29" s="28"/>
      <c r="Q29" s="28"/>
      <c r="R29" s="28"/>
      <c r="S29" s="33"/>
      <c r="T29" s="33"/>
      <c r="U29" s="33"/>
      <c r="V29" s="33"/>
      <c r="W29" s="28"/>
    </row>
    <row r="30" spans="1:23" ht="15.75" customHeight="1" thickBot="1" x14ac:dyDescent="0.35">
      <c r="A30" s="335"/>
      <c r="B30" s="336"/>
      <c r="C30" s="336"/>
      <c r="D30" s="336"/>
      <c r="E30" s="336"/>
      <c r="F30" s="336"/>
      <c r="G30" s="337"/>
      <c r="H30" s="335"/>
      <c r="I30" s="336"/>
      <c r="J30" s="336"/>
      <c r="K30" s="336"/>
      <c r="L30" s="336"/>
      <c r="M30" s="336"/>
      <c r="N30" s="337"/>
      <c r="P30" s="28"/>
      <c r="Q30" s="28"/>
      <c r="R30" s="28"/>
      <c r="S30" s="33"/>
      <c r="T30" s="33"/>
      <c r="U30" s="33"/>
      <c r="V30" s="33"/>
      <c r="W30" s="28"/>
    </row>
    <row r="31" spans="1:23" ht="15.75" customHeight="1" thickTop="1" thickBot="1" x14ac:dyDescent="0.35">
      <c r="A31" s="343"/>
      <c r="B31" s="344"/>
      <c r="C31" s="338" t="s">
        <v>132</v>
      </c>
      <c r="D31" s="339"/>
      <c r="E31" s="339"/>
      <c r="F31" s="340"/>
      <c r="G31" s="338" t="s">
        <v>92</v>
      </c>
      <c r="H31" s="339"/>
      <c r="I31" s="339"/>
      <c r="J31" s="340"/>
      <c r="K31" s="345" t="s">
        <v>357</v>
      </c>
      <c r="L31" s="346"/>
      <c r="M31" s="346"/>
      <c r="N31" s="347"/>
    </row>
    <row r="32" spans="1:23" ht="15.75" customHeight="1" thickTop="1" thickBot="1" x14ac:dyDescent="0.35">
      <c r="A32" s="341" t="s">
        <v>128</v>
      </c>
      <c r="B32" s="342"/>
      <c r="C32" s="113" t="s">
        <v>133</v>
      </c>
      <c r="D32" s="114" t="s">
        <v>313</v>
      </c>
      <c r="E32" s="115" t="s">
        <v>328</v>
      </c>
      <c r="F32" s="116" t="s">
        <v>338</v>
      </c>
      <c r="G32" s="113" t="s">
        <v>133</v>
      </c>
      <c r="H32" s="114" t="s">
        <v>313</v>
      </c>
      <c r="I32" s="115" t="s">
        <v>328</v>
      </c>
      <c r="J32" s="120" t="s">
        <v>338</v>
      </c>
      <c r="K32" s="348"/>
      <c r="L32" s="349"/>
      <c r="M32" s="349"/>
      <c r="N32" s="350"/>
    </row>
    <row r="33" spans="1:14" ht="15.75" customHeight="1" thickTop="1" x14ac:dyDescent="0.3">
      <c r="A33" s="333" t="s">
        <v>93</v>
      </c>
      <c r="B33" s="334"/>
      <c r="C33" s="36"/>
      <c r="D33" s="37"/>
      <c r="E33" s="38"/>
      <c r="F33" s="39">
        <f>March!G83</f>
        <v>0</v>
      </c>
      <c r="G33" s="40"/>
      <c r="H33" s="41"/>
      <c r="I33" s="42"/>
      <c r="J33" s="107" t="str">
        <f t="shared" ref="J33:J44" si="0">IF(F33=0,"",F33/L$42)</f>
        <v/>
      </c>
      <c r="K33" s="369" t="s">
        <v>133</v>
      </c>
      <c r="L33" s="395"/>
      <c r="M33" s="395"/>
      <c r="N33" s="396"/>
    </row>
    <row r="34" spans="1:14" ht="15.75" customHeight="1" x14ac:dyDescent="0.3">
      <c r="A34" s="333" t="s">
        <v>94</v>
      </c>
      <c r="B34" s="334"/>
      <c r="C34" s="36"/>
      <c r="D34" s="37"/>
      <c r="E34" s="38"/>
      <c r="F34" s="39">
        <f>April!G83</f>
        <v>0</v>
      </c>
      <c r="G34" s="40"/>
      <c r="H34" s="41"/>
      <c r="I34" s="42"/>
      <c r="J34" s="107" t="str">
        <f t="shared" si="0"/>
        <v/>
      </c>
      <c r="K34" s="370"/>
      <c r="L34" s="395"/>
      <c r="M34" s="395"/>
      <c r="N34" s="396"/>
    </row>
    <row r="35" spans="1:14" ht="15.75" customHeight="1" x14ac:dyDescent="0.3">
      <c r="A35" s="333" t="s">
        <v>95</v>
      </c>
      <c r="B35" s="334"/>
      <c r="C35" s="36"/>
      <c r="D35" s="37"/>
      <c r="E35" s="38"/>
      <c r="F35" s="39">
        <f>May!G83</f>
        <v>0</v>
      </c>
      <c r="G35" s="40"/>
      <c r="H35" s="41"/>
      <c r="I35" s="42"/>
      <c r="J35" s="107" t="str">
        <f t="shared" si="0"/>
        <v/>
      </c>
      <c r="K35" s="371"/>
      <c r="L35" s="395"/>
      <c r="M35" s="395"/>
      <c r="N35" s="396"/>
    </row>
    <row r="36" spans="1:14" ht="15.75" customHeight="1" x14ac:dyDescent="0.3">
      <c r="A36" s="333" t="s">
        <v>96</v>
      </c>
      <c r="B36" s="334"/>
      <c r="C36" s="36"/>
      <c r="D36" s="37"/>
      <c r="E36" s="38"/>
      <c r="F36" s="39">
        <f>June!G83</f>
        <v>0</v>
      </c>
      <c r="G36" s="40"/>
      <c r="H36" s="41"/>
      <c r="I36" s="42"/>
      <c r="J36" s="107" t="str">
        <f t="shared" si="0"/>
        <v/>
      </c>
      <c r="K36" s="372" t="s">
        <v>313</v>
      </c>
      <c r="L36" s="389"/>
      <c r="M36" s="390"/>
      <c r="N36" s="391"/>
    </row>
    <row r="37" spans="1:14" ht="15.75" customHeight="1" x14ac:dyDescent="0.3">
      <c r="A37" s="333" t="s">
        <v>97</v>
      </c>
      <c r="B37" s="334"/>
      <c r="C37" s="36"/>
      <c r="D37" s="37"/>
      <c r="E37" s="38"/>
      <c r="F37" s="39">
        <f>July!G83</f>
        <v>0</v>
      </c>
      <c r="G37" s="40"/>
      <c r="H37" s="41"/>
      <c r="I37" s="42"/>
      <c r="J37" s="107" t="str">
        <f t="shared" si="0"/>
        <v/>
      </c>
      <c r="K37" s="370"/>
      <c r="L37" s="392"/>
      <c r="M37" s="393"/>
      <c r="N37" s="394"/>
    </row>
    <row r="38" spans="1:14" ht="15.75" customHeight="1" x14ac:dyDescent="0.3">
      <c r="A38" s="333" t="s">
        <v>98</v>
      </c>
      <c r="B38" s="334"/>
      <c r="C38" s="36"/>
      <c r="D38" s="37"/>
      <c r="E38" s="38"/>
      <c r="F38" s="39">
        <f>August!G83</f>
        <v>0</v>
      </c>
      <c r="G38" s="40"/>
      <c r="H38" s="41"/>
      <c r="I38" s="42"/>
      <c r="J38" s="107" t="str">
        <f t="shared" si="0"/>
        <v/>
      </c>
      <c r="K38" s="371"/>
      <c r="L38" s="392"/>
      <c r="M38" s="393"/>
      <c r="N38" s="394"/>
    </row>
    <row r="39" spans="1:14" ht="15.75" customHeight="1" x14ac:dyDescent="0.3">
      <c r="A39" s="333" t="s">
        <v>99</v>
      </c>
      <c r="B39" s="334"/>
      <c r="C39" s="36"/>
      <c r="D39" s="37"/>
      <c r="E39" s="38"/>
      <c r="F39" s="39">
        <f>September!G83</f>
        <v>0</v>
      </c>
      <c r="G39" s="40"/>
      <c r="H39" s="41"/>
      <c r="I39" s="42"/>
      <c r="J39" s="107" t="str">
        <f t="shared" si="0"/>
        <v/>
      </c>
      <c r="K39" s="369" t="s">
        <v>328</v>
      </c>
      <c r="L39" s="383"/>
      <c r="M39" s="384"/>
      <c r="N39" s="385"/>
    </row>
    <row r="40" spans="1:14" ht="15.75" customHeight="1" x14ac:dyDescent="0.3">
      <c r="A40" s="333" t="s">
        <v>100</v>
      </c>
      <c r="B40" s="334"/>
      <c r="C40" s="36"/>
      <c r="D40" s="37"/>
      <c r="E40" s="38"/>
      <c r="F40" s="39">
        <f>October!G83</f>
        <v>0</v>
      </c>
      <c r="G40" s="40"/>
      <c r="H40" s="41"/>
      <c r="I40" s="42"/>
      <c r="J40" s="107" t="str">
        <f t="shared" si="0"/>
        <v/>
      </c>
      <c r="K40" s="369"/>
      <c r="L40" s="386"/>
      <c r="M40" s="387"/>
      <c r="N40" s="388"/>
    </row>
    <row r="41" spans="1:14" ht="15.75" customHeight="1" x14ac:dyDescent="0.3">
      <c r="A41" s="333" t="s">
        <v>101</v>
      </c>
      <c r="B41" s="334"/>
      <c r="C41" s="36"/>
      <c r="D41" s="37"/>
      <c r="E41" s="38"/>
      <c r="F41" s="39">
        <f>November!G83</f>
        <v>0</v>
      </c>
      <c r="G41" s="40"/>
      <c r="H41" s="41"/>
      <c r="I41" s="42"/>
      <c r="J41" s="107" t="str">
        <f t="shared" si="0"/>
        <v/>
      </c>
      <c r="K41" s="369"/>
      <c r="L41" s="386"/>
      <c r="M41" s="387"/>
      <c r="N41" s="388"/>
    </row>
    <row r="42" spans="1:14" ht="15.75" customHeight="1" x14ac:dyDescent="0.3">
      <c r="A42" s="333" t="s">
        <v>102</v>
      </c>
      <c r="B42" s="334"/>
      <c r="C42" s="36"/>
      <c r="D42" s="37"/>
      <c r="E42" s="38"/>
      <c r="F42" s="39">
        <f>December!G83</f>
        <v>0</v>
      </c>
      <c r="G42" s="40"/>
      <c r="H42" s="41"/>
      <c r="I42" s="42"/>
      <c r="J42" s="107" t="str">
        <f t="shared" si="0"/>
        <v/>
      </c>
      <c r="K42" s="372" t="s">
        <v>338</v>
      </c>
      <c r="L42" s="374">
        <f ca="1">'Annual Totals'!F19</f>
        <v>0</v>
      </c>
      <c r="M42" s="375"/>
      <c r="N42" s="376"/>
    </row>
    <row r="43" spans="1:14" ht="15.75" customHeight="1" x14ac:dyDescent="0.3">
      <c r="A43" s="333" t="s">
        <v>103</v>
      </c>
      <c r="B43" s="334"/>
      <c r="C43" s="36"/>
      <c r="D43" s="37"/>
      <c r="E43" s="38"/>
      <c r="F43" s="39">
        <f>January!G83</f>
        <v>0</v>
      </c>
      <c r="G43" s="40"/>
      <c r="H43" s="41"/>
      <c r="I43" s="42"/>
      <c r="J43" s="107" t="str">
        <f t="shared" si="0"/>
        <v/>
      </c>
      <c r="K43" s="369"/>
      <c r="L43" s="377"/>
      <c r="M43" s="378"/>
      <c r="N43" s="379"/>
    </row>
    <row r="44" spans="1:14" ht="15.75" customHeight="1" thickBot="1" x14ac:dyDescent="0.35">
      <c r="A44" s="353" t="s">
        <v>104</v>
      </c>
      <c r="B44" s="354"/>
      <c r="C44" s="123"/>
      <c r="D44" s="124"/>
      <c r="E44" s="125"/>
      <c r="F44" s="126">
        <f>February!G83</f>
        <v>0</v>
      </c>
      <c r="G44" s="127"/>
      <c r="H44" s="117"/>
      <c r="I44" s="118"/>
      <c r="J44" s="119" t="str">
        <f t="shared" si="0"/>
        <v/>
      </c>
      <c r="K44" s="373"/>
      <c r="L44" s="380"/>
      <c r="M44" s="381"/>
      <c r="N44" s="382"/>
    </row>
    <row r="45" spans="1:14" ht="15.75" customHeight="1" thickTop="1" x14ac:dyDescent="0.3">
      <c r="A45" s="355" t="s">
        <v>134</v>
      </c>
      <c r="B45" s="274"/>
      <c r="C45" s="43">
        <f t="shared" ref="C45:J45" si="1">SUM(C33:C44)</f>
        <v>0</v>
      </c>
      <c r="D45" s="121">
        <f t="shared" si="1"/>
        <v>0</v>
      </c>
      <c r="E45" s="121">
        <f t="shared" si="1"/>
        <v>0</v>
      </c>
      <c r="F45" s="122">
        <f t="shared" si="1"/>
        <v>0</v>
      </c>
      <c r="G45" s="43">
        <f t="shared" si="1"/>
        <v>0</v>
      </c>
      <c r="H45" s="44">
        <f t="shared" si="1"/>
        <v>0</v>
      </c>
      <c r="I45" s="44">
        <f t="shared" si="1"/>
        <v>0</v>
      </c>
      <c r="J45" s="108">
        <f t="shared" si="1"/>
        <v>0</v>
      </c>
      <c r="K45" s="366"/>
      <c r="L45" s="367"/>
      <c r="M45" s="367"/>
      <c r="N45" s="368"/>
    </row>
    <row r="46" spans="1:14" ht="16.2" thickBot="1" x14ac:dyDescent="0.35">
      <c r="A46" s="45"/>
      <c r="B46" s="109"/>
      <c r="C46" s="109"/>
      <c r="D46" s="109"/>
      <c r="E46" s="109"/>
      <c r="F46" s="109"/>
      <c r="G46" s="109"/>
      <c r="H46" s="46"/>
      <c r="I46" s="46"/>
      <c r="J46" s="46"/>
      <c r="K46" s="46"/>
      <c r="L46" s="46"/>
      <c r="M46" s="46"/>
      <c r="N46" s="47"/>
    </row>
    <row r="47" spans="1:14" ht="15.75" customHeight="1" thickTop="1" x14ac:dyDescent="0.3">
      <c r="A47" s="356"/>
      <c r="B47" s="365"/>
      <c r="C47" s="352"/>
      <c r="D47" s="351" t="s">
        <v>135</v>
      </c>
      <c r="E47" s="274"/>
      <c r="F47" s="274"/>
      <c r="G47" s="352"/>
      <c r="H47" s="359"/>
      <c r="I47" s="132"/>
      <c r="J47" s="132"/>
      <c r="K47" s="132"/>
      <c r="L47" s="132"/>
      <c r="M47" s="132"/>
      <c r="N47" s="264"/>
    </row>
    <row r="48" spans="1:14" ht="15.75" customHeight="1" x14ac:dyDescent="0.3">
      <c r="A48" s="357"/>
      <c r="B48" s="364" t="s">
        <v>128</v>
      </c>
      <c r="C48" s="361"/>
      <c r="D48" s="105" t="s">
        <v>133</v>
      </c>
      <c r="E48" s="34" t="s">
        <v>313</v>
      </c>
      <c r="F48" s="35" t="s">
        <v>328</v>
      </c>
      <c r="G48" s="106" t="s">
        <v>338</v>
      </c>
      <c r="H48" s="134"/>
      <c r="I48" s="136"/>
      <c r="J48" s="136"/>
      <c r="K48" s="136"/>
      <c r="L48" s="136"/>
      <c r="M48" s="136"/>
      <c r="N48" s="265"/>
    </row>
    <row r="49" spans="1:14" ht="15.75" customHeight="1" x14ac:dyDescent="0.3">
      <c r="A49" s="357"/>
      <c r="B49" s="360" t="s">
        <v>93</v>
      </c>
      <c r="C49" s="361"/>
      <c r="D49" s="48"/>
      <c r="E49" s="41"/>
      <c r="F49" s="42"/>
      <c r="G49" s="107">
        <f>'Annual Totals'!C60+'Annual Totals'!E60+'Annual Totals'!G60</f>
        <v>0</v>
      </c>
      <c r="H49" s="134"/>
      <c r="I49" s="136"/>
      <c r="J49" s="136"/>
      <c r="K49" s="136"/>
      <c r="L49" s="136"/>
      <c r="M49" s="136"/>
      <c r="N49" s="265"/>
    </row>
    <row r="50" spans="1:14" ht="15.75" customHeight="1" x14ac:dyDescent="0.3">
      <c r="A50" s="357"/>
      <c r="B50" s="360" t="s">
        <v>94</v>
      </c>
      <c r="C50" s="361"/>
      <c r="D50" s="48"/>
      <c r="E50" s="41"/>
      <c r="F50" s="42"/>
      <c r="G50" s="107">
        <f>'Annual Totals'!C61+'Annual Totals'!E61+'Annual Totals'!G61</f>
        <v>0</v>
      </c>
      <c r="H50" s="134"/>
      <c r="I50" s="136"/>
      <c r="J50" s="136"/>
      <c r="K50" s="136"/>
      <c r="L50" s="136"/>
      <c r="M50" s="136"/>
      <c r="N50" s="265"/>
    </row>
    <row r="51" spans="1:14" ht="15.75" customHeight="1" x14ac:dyDescent="0.3">
      <c r="A51" s="357"/>
      <c r="B51" s="360" t="s">
        <v>95</v>
      </c>
      <c r="C51" s="361"/>
      <c r="D51" s="48"/>
      <c r="E51" s="41"/>
      <c r="F51" s="42"/>
      <c r="G51" s="107">
        <f>'Annual Totals'!C62+'Annual Totals'!E62+'Annual Totals'!G62</f>
        <v>0</v>
      </c>
      <c r="H51" s="134"/>
      <c r="I51" s="136"/>
      <c r="J51" s="136"/>
      <c r="K51" s="136"/>
      <c r="L51" s="136"/>
      <c r="M51" s="136"/>
      <c r="N51" s="265"/>
    </row>
    <row r="52" spans="1:14" ht="15.75" customHeight="1" x14ac:dyDescent="0.3">
      <c r="A52" s="357"/>
      <c r="B52" s="360" t="s">
        <v>96</v>
      </c>
      <c r="C52" s="361"/>
      <c r="D52" s="48"/>
      <c r="E52" s="41"/>
      <c r="F52" s="42"/>
      <c r="G52" s="107">
        <f>'Annual Totals'!C63+'Annual Totals'!E63+'Annual Totals'!G63</f>
        <v>0</v>
      </c>
      <c r="H52" s="134"/>
      <c r="I52" s="136"/>
      <c r="J52" s="136"/>
      <c r="K52" s="136"/>
      <c r="L52" s="136"/>
      <c r="M52" s="136"/>
      <c r="N52" s="265"/>
    </row>
    <row r="53" spans="1:14" ht="15.75" customHeight="1" x14ac:dyDescent="0.3">
      <c r="A53" s="357"/>
      <c r="B53" s="360" t="s">
        <v>97</v>
      </c>
      <c r="C53" s="361"/>
      <c r="D53" s="48"/>
      <c r="E53" s="41"/>
      <c r="F53" s="42"/>
      <c r="G53" s="107">
        <f>'Annual Totals'!C64+'Annual Totals'!E64+'Annual Totals'!G64</f>
        <v>0</v>
      </c>
      <c r="H53" s="134"/>
      <c r="I53" s="136"/>
      <c r="J53" s="136"/>
      <c r="K53" s="136"/>
      <c r="L53" s="136"/>
      <c r="M53" s="136"/>
      <c r="N53" s="265"/>
    </row>
    <row r="54" spans="1:14" ht="15.75" customHeight="1" x14ac:dyDescent="0.3">
      <c r="A54" s="357"/>
      <c r="B54" s="360" t="s">
        <v>98</v>
      </c>
      <c r="C54" s="361"/>
      <c r="D54" s="48"/>
      <c r="E54" s="41"/>
      <c r="F54" s="42"/>
      <c r="G54" s="107">
        <f>'Annual Totals'!C65+'Annual Totals'!E65+'Annual Totals'!G65</f>
        <v>0</v>
      </c>
      <c r="H54" s="134"/>
      <c r="I54" s="136"/>
      <c r="J54" s="136"/>
      <c r="K54" s="136"/>
      <c r="L54" s="136"/>
      <c r="M54" s="136"/>
      <c r="N54" s="265"/>
    </row>
    <row r="55" spans="1:14" ht="15.75" customHeight="1" x14ac:dyDescent="0.3">
      <c r="A55" s="357"/>
      <c r="B55" s="360" t="s">
        <v>99</v>
      </c>
      <c r="C55" s="361"/>
      <c r="D55" s="48"/>
      <c r="E55" s="41"/>
      <c r="F55" s="42"/>
      <c r="G55" s="107">
        <f>'Annual Totals'!C66+'Annual Totals'!E66+'Annual Totals'!G66</f>
        <v>0</v>
      </c>
      <c r="H55" s="134"/>
      <c r="I55" s="136"/>
      <c r="J55" s="136"/>
      <c r="K55" s="136"/>
      <c r="L55" s="136"/>
      <c r="M55" s="136"/>
      <c r="N55" s="265"/>
    </row>
    <row r="56" spans="1:14" ht="15.75" customHeight="1" x14ac:dyDescent="0.3">
      <c r="A56" s="357"/>
      <c r="B56" s="360" t="s">
        <v>100</v>
      </c>
      <c r="C56" s="361"/>
      <c r="D56" s="48"/>
      <c r="E56" s="41"/>
      <c r="F56" s="42"/>
      <c r="G56" s="107">
        <f>'Annual Totals'!C67+'Annual Totals'!E67+'Annual Totals'!G67</f>
        <v>0</v>
      </c>
      <c r="H56" s="134"/>
      <c r="I56" s="136"/>
      <c r="J56" s="136"/>
      <c r="K56" s="136"/>
      <c r="L56" s="136"/>
      <c r="M56" s="136"/>
      <c r="N56" s="265"/>
    </row>
    <row r="57" spans="1:14" ht="15.75" customHeight="1" x14ac:dyDescent="0.3">
      <c r="A57" s="357"/>
      <c r="B57" s="360" t="s">
        <v>101</v>
      </c>
      <c r="C57" s="361"/>
      <c r="D57" s="48"/>
      <c r="E57" s="41"/>
      <c r="F57" s="42"/>
      <c r="G57" s="107">
        <f>'Annual Totals'!C68+'Annual Totals'!E68+'Annual Totals'!G68</f>
        <v>0</v>
      </c>
      <c r="H57" s="134"/>
      <c r="I57" s="136"/>
      <c r="J57" s="136"/>
      <c r="K57" s="136"/>
      <c r="L57" s="136"/>
      <c r="M57" s="136"/>
      <c r="N57" s="265"/>
    </row>
    <row r="58" spans="1:14" ht="15.75" customHeight="1" x14ac:dyDescent="0.3">
      <c r="A58" s="357"/>
      <c r="B58" s="360" t="s">
        <v>102</v>
      </c>
      <c r="C58" s="361"/>
      <c r="D58" s="48"/>
      <c r="E58" s="41"/>
      <c r="F58" s="42"/>
      <c r="G58" s="107">
        <f>'Annual Totals'!C69+'Annual Totals'!E69+'Annual Totals'!G69</f>
        <v>0</v>
      </c>
      <c r="H58" s="134"/>
      <c r="I58" s="136"/>
      <c r="J58" s="136"/>
      <c r="K58" s="136"/>
      <c r="L58" s="136"/>
      <c r="M58" s="136"/>
      <c r="N58" s="265"/>
    </row>
    <row r="59" spans="1:14" ht="15.75" customHeight="1" x14ac:dyDescent="0.3">
      <c r="A59" s="357"/>
      <c r="B59" s="360" t="s">
        <v>103</v>
      </c>
      <c r="C59" s="361"/>
      <c r="D59" s="48"/>
      <c r="E59" s="41"/>
      <c r="F59" s="42"/>
      <c r="G59" s="107">
        <f>'Annual Totals'!C70+'Annual Totals'!E70+'Annual Totals'!G70</f>
        <v>0</v>
      </c>
      <c r="H59" s="134"/>
      <c r="I59" s="136"/>
      <c r="J59" s="136"/>
      <c r="K59" s="136"/>
      <c r="L59" s="136"/>
      <c r="M59" s="136"/>
      <c r="N59" s="265"/>
    </row>
    <row r="60" spans="1:14" ht="15.75" customHeight="1" x14ac:dyDescent="0.3">
      <c r="A60" s="357"/>
      <c r="B60" s="360" t="s">
        <v>104</v>
      </c>
      <c r="C60" s="361"/>
      <c r="D60" s="48"/>
      <c r="E60" s="41"/>
      <c r="F60" s="42"/>
      <c r="G60" s="107">
        <f>'Annual Totals'!C71+'Annual Totals'!E71+'Annual Totals'!G71</f>
        <v>0</v>
      </c>
      <c r="H60" s="134"/>
      <c r="I60" s="136"/>
      <c r="J60" s="136"/>
      <c r="K60" s="136"/>
      <c r="L60" s="136"/>
      <c r="M60" s="136"/>
      <c r="N60" s="265"/>
    </row>
    <row r="61" spans="1:14" ht="15.75" customHeight="1" thickBot="1" x14ac:dyDescent="0.35">
      <c r="A61" s="358"/>
      <c r="B61" s="362" t="s">
        <v>134</v>
      </c>
      <c r="C61" s="363"/>
      <c r="D61" s="110">
        <f>SUM(D49:D60)</f>
        <v>0</v>
      </c>
      <c r="E61" s="111">
        <f>SUM(E49:E60)</f>
        <v>0</v>
      </c>
      <c r="F61" s="111">
        <f>SUM(F49:F60)</f>
        <v>0</v>
      </c>
      <c r="G61" s="112">
        <f>SUM(G49:G60)</f>
        <v>0</v>
      </c>
      <c r="H61" s="274"/>
      <c r="I61" s="274"/>
      <c r="J61" s="274"/>
      <c r="K61" s="274"/>
      <c r="L61" s="274"/>
      <c r="M61" s="274"/>
      <c r="N61" s="267"/>
    </row>
    <row r="62" spans="1:14" ht="16.2" thickTop="1" x14ac:dyDescent="0.3"/>
    <row r="63" spans="1:14" ht="15.6" x14ac:dyDescent="0.3"/>
    <row r="64" spans="1:14" ht="15.6" x14ac:dyDescent="0.3"/>
    <row r="65" ht="15.6" x14ac:dyDescent="0.3"/>
    <row r="66" ht="15.6" x14ac:dyDescent="0.3"/>
    <row r="67" ht="15.6" x14ac:dyDescent="0.3"/>
    <row r="68" ht="15.6" x14ac:dyDescent="0.3"/>
    <row r="69" ht="15.6" x14ac:dyDescent="0.3"/>
    <row r="70" ht="15.6" x14ac:dyDescent="0.3"/>
    <row r="71" ht="15.6" x14ac:dyDescent="0.3"/>
    <row r="72" ht="15.6" x14ac:dyDescent="0.3"/>
    <row r="73" ht="15.6" x14ac:dyDescent="0.3"/>
    <row r="74" ht="15.6" x14ac:dyDescent="0.3"/>
    <row r="75" ht="15.6" x14ac:dyDescent="0.3"/>
    <row r="76" ht="15.6" x14ac:dyDescent="0.3"/>
    <row r="77" ht="15.6" x14ac:dyDescent="0.3"/>
    <row r="78" ht="15.6" x14ac:dyDescent="0.3"/>
    <row r="79" ht="15.6" x14ac:dyDescent="0.3"/>
    <row r="80" ht="15.6" x14ac:dyDescent="0.3"/>
    <row r="81" ht="15.6" x14ac:dyDescent="0.3"/>
    <row r="82" ht="15.6" x14ac:dyDescent="0.3"/>
    <row r="83" ht="15.6" x14ac:dyDescent="0.3"/>
    <row r="84" ht="15.6" x14ac:dyDescent="0.3"/>
    <row r="85" ht="15.6" x14ac:dyDescent="0.3"/>
    <row r="86" ht="15.6" x14ac:dyDescent="0.3"/>
    <row r="87" ht="15.6" x14ac:dyDescent="0.3"/>
    <row r="88" ht="15.6" x14ac:dyDescent="0.3"/>
    <row r="89" ht="15.6" x14ac:dyDescent="0.3"/>
    <row r="90" ht="15.6" x14ac:dyDescent="0.3"/>
    <row r="91" ht="15.6" x14ac:dyDescent="0.3"/>
    <row r="92" ht="15.6" x14ac:dyDescent="0.3"/>
    <row r="93" ht="15.6" x14ac:dyDescent="0.3"/>
    <row r="94" ht="15.6" x14ac:dyDescent="0.3"/>
    <row r="95" ht="15.6" x14ac:dyDescent="0.3"/>
    <row r="96" ht="15.6" x14ac:dyDescent="0.3"/>
    <row r="97" ht="15.6" x14ac:dyDescent="0.3"/>
    <row r="98" ht="15.6" x14ac:dyDescent="0.3"/>
    <row r="99" ht="15.6" x14ac:dyDescent="0.3"/>
    <row r="100" ht="15.6" x14ac:dyDescent="0.3"/>
    <row r="101" ht="15.6" x14ac:dyDescent="0.3"/>
    <row r="102" ht="15.6" x14ac:dyDescent="0.3"/>
    <row r="103" ht="15.6" x14ac:dyDescent="0.3"/>
    <row r="104" ht="15.6" x14ac:dyDescent="0.3"/>
    <row r="105" ht="15.6" x14ac:dyDescent="0.3"/>
    <row r="106" ht="15.6" x14ac:dyDescent="0.3"/>
    <row r="107" ht="15.6" x14ac:dyDescent="0.3"/>
    <row r="108" ht="15.6" x14ac:dyDescent="0.3"/>
    <row r="109" ht="15.6" x14ac:dyDescent="0.3"/>
    <row r="110" ht="15.6" x14ac:dyDescent="0.3"/>
    <row r="111" ht="15.6" x14ac:dyDescent="0.3"/>
    <row r="112" ht="15.6" x14ac:dyDescent="0.3"/>
    <row r="113" ht="15.6" x14ac:dyDescent="0.3"/>
    <row r="114" ht="15.6" x14ac:dyDescent="0.3"/>
    <row r="115" ht="15.6" x14ac:dyDescent="0.3"/>
    <row r="116" ht="15.6" x14ac:dyDescent="0.3"/>
    <row r="117" ht="15.6" x14ac:dyDescent="0.3"/>
    <row r="118" ht="15.6" x14ac:dyDescent="0.3"/>
    <row r="119" ht="15.6" x14ac:dyDescent="0.3"/>
    <row r="120" ht="15.6" x14ac:dyDescent="0.3"/>
    <row r="121" ht="15.6" x14ac:dyDescent="0.3"/>
    <row r="122" ht="15.6" x14ac:dyDescent="0.3"/>
    <row r="123" ht="15.6" x14ac:dyDescent="0.3"/>
    <row r="124" ht="15.6" x14ac:dyDescent="0.3"/>
    <row r="125" ht="15.6" x14ac:dyDescent="0.3"/>
    <row r="126" ht="15.6" x14ac:dyDescent="0.3"/>
    <row r="127" ht="15.6" x14ac:dyDescent="0.3"/>
    <row r="128" ht="15.6" x14ac:dyDescent="0.3"/>
    <row r="129" ht="15.6" x14ac:dyDescent="0.3"/>
    <row r="130" ht="15.6" x14ac:dyDescent="0.3"/>
    <row r="131" ht="15.6" x14ac:dyDescent="0.3"/>
    <row r="132" ht="15.6" x14ac:dyDescent="0.3"/>
    <row r="133" ht="15.6" x14ac:dyDescent="0.3"/>
    <row r="134" ht="15.6" x14ac:dyDescent="0.3"/>
    <row r="135" ht="15.6" x14ac:dyDescent="0.3"/>
    <row r="136" ht="15.6" x14ac:dyDescent="0.3"/>
    <row r="137" ht="15.6" x14ac:dyDescent="0.3"/>
    <row r="138" ht="15.6" x14ac:dyDescent="0.3"/>
    <row r="139" ht="15.6" x14ac:dyDescent="0.3"/>
    <row r="140" ht="15.6" x14ac:dyDescent="0.3"/>
    <row r="141" ht="15.6" x14ac:dyDescent="0.3"/>
    <row r="142" ht="15.6" x14ac:dyDescent="0.3"/>
    <row r="143" ht="15.6" x14ac:dyDescent="0.3"/>
    <row r="144" ht="15.6" x14ac:dyDescent="0.3"/>
    <row r="145" ht="15.6" x14ac:dyDescent="0.3"/>
    <row r="146" ht="15.6" x14ac:dyDescent="0.3"/>
    <row r="147" ht="15.6" x14ac:dyDescent="0.3"/>
    <row r="148" ht="15.6" x14ac:dyDescent="0.3"/>
    <row r="149" ht="15.6" x14ac:dyDescent="0.3"/>
    <row r="150" ht="15.6" x14ac:dyDescent="0.3"/>
    <row r="151" ht="15.6" x14ac:dyDescent="0.3"/>
    <row r="152" ht="15.6" x14ac:dyDescent="0.3"/>
    <row r="153" ht="15.6" x14ac:dyDescent="0.3"/>
    <row r="154" ht="15.6" x14ac:dyDescent="0.3"/>
    <row r="155" ht="15.6" x14ac:dyDescent="0.3"/>
    <row r="156" ht="15.6" x14ac:dyDescent="0.3"/>
    <row r="157" ht="15.6" x14ac:dyDescent="0.3"/>
    <row r="158" ht="15.6" x14ac:dyDescent="0.3"/>
    <row r="159" ht="15.6" x14ac:dyDescent="0.3"/>
    <row r="160" ht="15.6" x14ac:dyDescent="0.3"/>
    <row r="161" ht="15.6" x14ac:dyDescent="0.3"/>
    <row r="162" ht="15.6" x14ac:dyDescent="0.3"/>
    <row r="163" ht="15.6" x14ac:dyDescent="0.3"/>
    <row r="164" ht="15.6" x14ac:dyDescent="0.3"/>
    <row r="165" ht="15.6" x14ac:dyDescent="0.3"/>
    <row r="166" ht="15.6" x14ac:dyDescent="0.3"/>
    <row r="167" ht="15.6" x14ac:dyDescent="0.3"/>
    <row r="168" ht="15.6" x14ac:dyDescent="0.3"/>
    <row r="169" ht="15.6" x14ac:dyDescent="0.3"/>
    <row r="170" ht="15.6" x14ac:dyDescent="0.3"/>
    <row r="171" ht="15.6" x14ac:dyDescent="0.3"/>
    <row r="172" ht="15.6" x14ac:dyDescent="0.3"/>
    <row r="173" ht="15.6" x14ac:dyDescent="0.3"/>
    <row r="174" ht="15.6" x14ac:dyDescent="0.3"/>
    <row r="175" ht="15.6" x14ac:dyDescent="0.3"/>
    <row r="176" ht="15.6" x14ac:dyDescent="0.3"/>
    <row r="177" ht="15.6" x14ac:dyDescent="0.3"/>
    <row r="178" ht="15.6" x14ac:dyDescent="0.3"/>
    <row r="179" ht="15.6" x14ac:dyDescent="0.3"/>
    <row r="180" ht="15.6" x14ac:dyDescent="0.3"/>
    <row r="181" ht="15.6" x14ac:dyDescent="0.3"/>
    <row r="182" ht="15.6" x14ac:dyDescent="0.3"/>
    <row r="183" ht="15.6" x14ac:dyDescent="0.3"/>
    <row r="184" ht="15.6" x14ac:dyDescent="0.3"/>
    <row r="185" ht="15.6" x14ac:dyDescent="0.3"/>
    <row r="186" ht="15.6" x14ac:dyDescent="0.3"/>
    <row r="187" ht="15.6" x14ac:dyDescent="0.3"/>
    <row r="188" ht="15.6" x14ac:dyDescent="0.3"/>
    <row r="189" ht="15.6" x14ac:dyDescent="0.3"/>
    <row r="190" ht="15.6" x14ac:dyDescent="0.3"/>
    <row r="191" ht="15.6" x14ac:dyDescent="0.3"/>
    <row r="192" ht="15.6" x14ac:dyDescent="0.3"/>
    <row r="193" ht="15.6" x14ac:dyDescent="0.3"/>
    <row r="194" ht="15.6" x14ac:dyDescent="0.3"/>
    <row r="195" ht="15.6" x14ac:dyDescent="0.3"/>
    <row r="196" ht="15.6" x14ac:dyDescent="0.3"/>
    <row r="197" ht="15.6" x14ac:dyDescent="0.3"/>
    <row r="198" ht="15.6" x14ac:dyDescent="0.3"/>
    <row r="199" ht="15.6" x14ac:dyDescent="0.3"/>
    <row r="200" ht="15.6" x14ac:dyDescent="0.3"/>
    <row r="201" ht="15.6" x14ac:dyDescent="0.3"/>
    <row r="202" ht="15.6" x14ac:dyDescent="0.3"/>
    <row r="203" ht="15.6" x14ac:dyDescent="0.3"/>
    <row r="204" ht="15.6" x14ac:dyDescent="0.3"/>
    <row r="205" ht="15.6" x14ac:dyDescent="0.3"/>
    <row r="206" ht="15.6" x14ac:dyDescent="0.3"/>
    <row r="207" ht="15.6" x14ac:dyDescent="0.3"/>
    <row r="208" ht="15.6" x14ac:dyDescent="0.3"/>
    <row r="209" ht="15.6" x14ac:dyDescent="0.3"/>
    <row r="210" ht="15.6" x14ac:dyDescent="0.3"/>
    <row r="211" ht="15.6" x14ac:dyDescent="0.3"/>
    <row r="212" ht="15.6" x14ac:dyDescent="0.3"/>
    <row r="213" ht="15.6" x14ac:dyDescent="0.3"/>
    <row r="214" ht="15.6" x14ac:dyDescent="0.3"/>
    <row r="215" ht="15.6" x14ac:dyDescent="0.3"/>
    <row r="216" ht="15.6" x14ac:dyDescent="0.3"/>
    <row r="217" ht="15.6" x14ac:dyDescent="0.3"/>
    <row r="218" ht="15.6" x14ac:dyDescent="0.3"/>
    <row r="219" ht="15.6" x14ac:dyDescent="0.3"/>
    <row r="220" ht="15.6" x14ac:dyDescent="0.3"/>
    <row r="221" ht="15.6" x14ac:dyDescent="0.3"/>
    <row r="222" ht="15.6" x14ac:dyDescent="0.3"/>
    <row r="223" ht="15.6" x14ac:dyDescent="0.3"/>
    <row r="224" ht="15.6" x14ac:dyDescent="0.3"/>
    <row r="225" ht="15.6" x14ac:dyDescent="0.3"/>
    <row r="226" ht="15.6" x14ac:dyDescent="0.3"/>
    <row r="227" ht="15.6" x14ac:dyDescent="0.3"/>
    <row r="228" ht="15.6" x14ac:dyDescent="0.3"/>
    <row r="229" ht="15.6" x14ac:dyDescent="0.3"/>
    <row r="230" ht="15.6" x14ac:dyDescent="0.3"/>
    <row r="231" ht="15.6" x14ac:dyDescent="0.3"/>
    <row r="232" ht="15.6" x14ac:dyDescent="0.3"/>
    <row r="233" ht="15.6" x14ac:dyDescent="0.3"/>
    <row r="234" ht="15.6" x14ac:dyDescent="0.3"/>
    <row r="235" ht="15.6" x14ac:dyDescent="0.3"/>
    <row r="236" ht="15.6" x14ac:dyDescent="0.3"/>
    <row r="237" ht="15.6" x14ac:dyDescent="0.3"/>
    <row r="238" ht="15.6" x14ac:dyDescent="0.3"/>
    <row r="239" ht="15.6" x14ac:dyDescent="0.3"/>
    <row r="240" ht="15.6" x14ac:dyDescent="0.3"/>
    <row r="241" ht="15.6" x14ac:dyDescent="0.3"/>
    <row r="242" ht="15.6" x14ac:dyDescent="0.3"/>
    <row r="243" ht="15.6" x14ac:dyDescent="0.3"/>
    <row r="244" ht="15.6" x14ac:dyDescent="0.3"/>
    <row r="245" ht="15.6" x14ac:dyDescent="0.3"/>
    <row r="246" ht="15.6" x14ac:dyDescent="0.3"/>
    <row r="247" ht="15.6" x14ac:dyDescent="0.3"/>
    <row r="248" ht="15.6" x14ac:dyDescent="0.3"/>
    <row r="249" ht="15.6" x14ac:dyDescent="0.3"/>
    <row r="250" ht="15.6" x14ac:dyDescent="0.3"/>
    <row r="251" ht="15.6" x14ac:dyDescent="0.3"/>
    <row r="252" ht="15.6" x14ac:dyDescent="0.3"/>
    <row r="253" ht="15.6" x14ac:dyDescent="0.3"/>
    <row r="254" ht="15.6" x14ac:dyDescent="0.3"/>
    <row r="255" ht="15.6" x14ac:dyDescent="0.3"/>
    <row r="256" ht="15.6" x14ac:dyDescent="0.3"/>
    <row r="257" ht="15.6" x14ac:dyDescent="0.3"/>
    <row r="258" ht="15.6" x14ac:dyDescent="0.3"/>
    <row r="259" ht="15.6" x14ac:dyDescent="0.3"/>
    <row r="260" ht="15.6" x14ac:dyDescent="0.3"/>
    <row r="261" ht="15.6" x14ac:dyDescent="0.3"/>
    <row r="262" ht="15.6" x14ac:dyDescent="0.3"/>
    <row r="263" ht="15.6" x14ac:dyDescent="0.3"/>
    <row r="264" ht="15.6" x14ac:dyDescent="0.3"/>
    <row r="265" ht="15.6" x14ac:dyDescent="0.3"/>
    <row r="266" ht="15.6" x14ac:dyDescent="0.3"/>
    <row r="267" ht="15.6" x14ac:dyDescent="0.3"/>
    <row r="268" ht="15.6" x14ac:dyDescent="0.3"/>
    <row r="269" ht="15.6" x14ac:dyDescent="0.3"/>
    <row r="270" ht="15.6" x14ac:dyDescent="0.3"/>
    <row r="271" ht="15.6" x14ac:dyDescent="0.3"/>
    <row r="272" ht="15.6" x14ac:dyDescent="0.3"/>
    <row r="273" ht="15.6" x14ac:dyDescent="0.3"/>
    <row r="274" ht="15.6" x14ac:dyDescent="0.3"/>
    <row r="275" ht="15.6" x14ac:dyDescent="0.3"/>
    <row r="276" ht="15.6" x14ac:dyDescent="0.3"/>
    <row r="277" ht="15.6" x14ac:dyDescent="0.3"/>
    <row r="278" ht="15.6" x14ac:dyDescent="0.3"/>
    <row r="279" ht="15.6" x14ac:dyDescent="0.3"/>
    <row r="280" ht="15.6" x14ac:dyDescent="0.3"/>
    <row r="281" ht="15.6" x14ac:dyDescent="0.3"/>
    <row r="282" ht="15.6" x14ac:dyDescent="0.3"/>
    <row r="283" ht="15.6" x14ac:dyDescent="0.3"/>
    <row r="284" ht="15.6" x14ac:dyDescent="0.3"/>
    <row r="285" ht="15.6" x14ac:dyDescent="0.3"/>
    <row r="286" ht="15.6" x14ac:dyDescent="0.3"/>
    <row r="287" ht="15.6" x14ac:dyDescent="0.3"/>
    <row r="288" ht="15.6" x14ac:dyDescent="0.3"/>
    <row r="289" ht="15.6" x14ac:dyDescent="0.3"/>
    <row r="290" ht="15.6" x14ac:dyDescent="0.3"/>
    <row r="291" ht="15.6" x14ac:dyDescent="0.3"/>
    <row r="292" ht="15.6" x14ac:dyDescent="0.3"/>
    <row r="293" ht="15.6" x14ac:dyDescent="0.3"/>
    <row r="294" ht="15.6" x14ac:dyDescent="0.3"/>
    <row r="295" ht="15.6" x14ac:dyDescent="0.3"/>
    <row r="296" ht="15.6" x14ac:dyDescent="0.3"/>
    <row r="297" ht="15.6" x14ac:dyDescent="0.3"/>
    <row r="298" ht="15.6" x14ac:dyDescent="0.3"/>
    <row r="299" ht="15.6" x14ac:dyDescent="0.3"/>
    <row r="300" ht="15.6" x14ac:dyDescent="0.3"/>
    <row r="301" ht="15.6" x14ac:dyDescent="0.3"/>
    <row r="302" ht="15.6" x14ac:dyDescent="0.3"/>
    <row r="303" ht="15.6" x14ac:dyDescent="0.3"/>
    <row r="304" ht="15.6" x14ac:dyDescent="0.3"/>
    <row r="305" ht="15.6" x14ac:dyDescent="0.3"/>
    <row r="306" ht="15.6" x14ac:dyDescent="0.3"/>
    <row r="307" ht="15.6" x14ac:dyDescent="0.3"/>
    <row r="308" ht="15.6" x14ac:dyDescent="0.3"/>
    <row r="309" ht="15.6" x14ac:dyDescent="0.3"/>
    <row r="310" ht="15.6" x14ac:dyDescent="0.3"/>
    <row r="311" ht="15.6" x14ac:dyDescent="0.3"/>
    <row r="312" ht="15.6" x14ac:dyDescent="0.3"/>
    <row r="313" ht="15.6" x14ac:dyDescent="0.3"/>
    <row r="314" ht="15.6" x14ac:dyDescent="0.3"/>
    <row r="315" ht="15.6" x14ac:dyDescent="0.3"/>
    <row r="316" ht="15.6" x14ac:dyDescent="0.3"/>
    <row r="317" ht="15.6" x14ac:dyDescent="0.3"/>
    <row r="318" ht="15.6" x14ac:dyDescent="0.3"/>
    <row r="319" ht="15.6" x14ac:dyDescent="0.3"/>
    <row r="320" ht="15.6" x14ac:dyDescent="0.3"/>
    <row r="321" ht="15.6" x14ac:dyDescent="0.3"/>
    <row r="322" ht="15.6" x14ac:dyDescent="0.3"/>
    <row r="323" ht="15.6" x14ac:dyDescent="0.3"/>
    <row r="324" ht="15.6" x14ac:dyDescent="0.3"/>
    <row r="325" ht="15.6" x14ac:dyDescent="0.3"/>
    <row r="326" ht="15.6" x14ac:dyDescent="0.3"/>
    <row r="327" ht="15.6" x14ac:dyDescent="0.3"/>
    <row r="328" ht="15.6" x14ac:dyDescent="0.3"/>
    <row r="329" ht="15.6" x14ac:dyDescent="0.3"/>
    <row r="330" ht="15.6" x14ac:dyDescent="0.3"/>
    <row r="331" ht="15.6" x14ac:dyDescent="0.3"/>
    <row r="332" ht="15.6" x14ac:dyDescent="0.3"/>
    <row r="333" ht="15.6" x14ac:dyDescent="0.3"/>
    <row r="334" ht="15.6" x14ac:dyDescent="0.3"/>
    <row r="335" ht="15.6" x14ac:dyDescent="0.3"/>
    <row r="336" ht="15.6" x14ac:dyDescent="0.3"/>
    <row r="337" ht="15.6" x14ac:dyDescent="0.3"/>
    <row r="338" ht="15.6" x14ac:dyDescent="0.3"/>
    <row r="339" ht="15.6" x14ac:dyDescent="0.3"/>
    <row r="340" ht="15.6" x14ac:dyDescent="0.3"/>
    <row r="341" ht="15.6" x14ac:dyDescent="0.3"/>
    <row r="342" ht="15.6" x14ac:dyDescent="0.3"/>
    <row r="343" ht="15.6" x14ac:dyDescent="0.3"/>
    <row r="344" ht="15.6" x14ac:dyDescent="0.3"/>
    <row r="345" ht="15.6" x14ac:dyDescent="0.3"/>
    <row r="346" ht="15.6" x14ac:dyDescent="0.3"/>
    <row r="347" ht="15.6" x14ac:dyDescent="0.3"/>
    <row r="348" ht="15.6" x14ac:dyDescent="0.3"/>
    <row r="349" ht="15.6" x14ac:dyDescent="0.3"/>
    <row r="350" ht="15.6" x14ac:dyDescent="0.3"/>
    <row r="351" ht="15.6" x14ac:dyDescent="0.3"/>
    <row r="352" ht="15.6" x14ac:dyDescent="0.3"/>
    <row r="353" ht="15.6" x14ac:dyDescent="0.3"/>
    <row r="354" ht="15.6" x14ac:dyDescent="0.3"/>
    <row r="355" ht="15.6" x14ac:dyDescent="0.3"/>
    <row r="356" ht="15.6" x14ac:dyDescent="0.3"/>
    <row r="357" ht="15.6" x14ac:dyDescent="0.3"/>
    <row r="358" ht="15.6" x14ac:dyDescent="0.3"/>
    <row r="359" ht="15.6" x14ac:dyDescent="0.3"/>
    <row r="360" ht="15.6" x14ac:dyDescent="0.3"/>
    <row r="361" ht="15.6" x14ac:dyDescent="0.3"/>
    <row r="362" ht="15.6" x14ac:dyDescent="0.3"/>
    <row r="363" ht="15.6" x14ac:dyDescent="0.3"/>
    <row r="364" ht="15.6" x14ac:dyDescent="0.3"/>
    <row r="365" ht="15.6" x14ac:dyDescent="0.3"/>
    <row r="366" ht="15.6" x14ac:dyDescent="0.3"/>
    <row r="367" ht="15.6" x14ac:dyDescent="0.3"/>
    <row r="368" ht="15.6" x14ac:dyDescent="0.3"/>
    <row r="369" ht="15.6" x14ac:dyDescent="0.3"/>
    <row r="370" ht="15.6" x14ac:dyDescent="0.3"/>
    <row r="371" ht="15.6" x14ac:dyDescent="0.3"/>
    <row r="372" ht="15.6" x14ac:dyDescent="0.3"/>
    <row r="373" ht="15.6" x14ac:dyDescent="0.3"/>
    <row r="374" ht="15.6" x14ac:dyDescent="0.3"/>
    <row r="375" ht="15.6" x14ac:dyDescent="0.3"/>
    <row r="376" ht="15.6" x14ac:dyDescent="0.3"/>
    <row r="377" ht="15.6" x14ac:dyDescent="0.3"/>
    <row r="378" ht="15.6" x14ac:dyDescent="0.3"/>
    <row r="379" ht="15.6" x14ac:dyDescent="0.3"/>
    <row r="380" ht="15.6" x14ac:dyDescent="0.3"/>
    <row r="381" ht="15.6" x14ac:dyDescent="0.3"/>
    <row r="382" ht="15.6" x14ac:dyDescent="0.3"/>
    <row r="383" ht="15.6" x14ac:dyDescent="0.3"/>
    <row r="384" ht="15.6" x14ac:dyDescent="0.3"/>
    <row r="385" ht="15.6" x14ac:dyDescent="0.3"/>
    <row r="386" ht="15.6" x14ac:dyDescent="0.3"/>
    <row r="387" ht="15.6" x14ac:dyDescent="0.3"/>
    <row r="388" ht="15.6" x14ac:dyDescent="0.3"/>
    <row r="389" ht="15.6" x14ac:dyDescent="0.3"/>
    <row r="390" ht="15.6" x14ac:dyDescent="0.3"/>
    <row r="391" ht="15.6" x14ac:dyDescent="0.3"/>
    <row r="392" ht="15.6" x14ac:dyDescent="0.3"/>
    <row r="393" ht="15.6" x14ac:dyDescent="0.3"/>
    <row r="394" ht="15.6" x14ac:dyDescent="0.3"/>
    <row r="395" ht="15.6" x14ac:dyDescent="0.3"/>
    <row r="396" ht="15.6" x14ac:dyDescent="0.3"/>
    <row r="397" ht="15.6" x14ac:dyDescent="0.3"/>
    <row r="398" ht="15.6" x14ac:dyDescent="0.3"/>
    <row r="399" ht="15.6" x14ac:dyDescent="0.3"/>
    <row r="400" ht="15.6" x14ac:dyDescent="0.3"/>
    <row r="401" ht="15.6" x14ac:dyDescent="0.3"/>
    <row r="402" ht="15.6" x14ac:dyDescent="0.3"/>
    <row r="403" ht="15.6" x14ac:dyDescent="0.3"/>
    <row r="404" ht="15.6" x14ac:dyDescent="0.3"/>
    <row r="405" ht="15.6" x14ac:dyDescent="0.3"/>
    <row r="406" ht="15.6" x14ac:dyDescent="0.3"/>
    <row r="407" ht="15.6" x14ac:dyDescent="0.3"/>
    <row r="408" ht="15.6" x14ac:dyDescent="0.3"/>
    <row r="409" ht="15.6" x14ac:dyDescent="0.3"/>
    <row r="410" ht="15.6" x14ac:dyDescent="0.3"/>
    <row r="411" ht="15.6" x14ac:dyDescent="0.3"/>
    <row r="412" ht="15.6" x14ac:dyDescent="0.3"/>
    <row r="413" ht="15.6" x14ac:dyDescent="0.3"/>
    <row r="414" ht="15.6" x14ac:dyDescent="0.3"/>
    <row r="415" ht="15.6" x14ac:dyDescent="0.3"/>
    <row r="416" ht="15.6" x14ac:dyDescent="0.3"/>
    <row r="417" ht="15.6" x14ac:dyDescent="0.3"/>
    <row r="418" ht="15.6" x14ac:dyDescent="0.3"/>
    <row r="419" ht="15.6" x14ac:dyDescent="0.3"/>
    <row r="420" ht="15.6" x14ac:dyDescent="0.3"/>
    <row r="421" ht="15.6" x14ac:dyDescent="0.3"/>
    <row r="422" ht="15.6" x14ac:dyDescent="0.3"/>
    <row r="423" ht="15.6" x14ac:dyDescent="0.3"/>
    <row r="424" ht="15.6" x14ac:dyDescent="0.3"/>
    <row r="425" ht="15.6" x14ac:dyDescent="0.3"/>
    <row r="426" ht="15.6" x14ac:dyDescent="0.3"/>
    <row r="427" ht="15.6" x14ac:dyDescent="0.3"/>
    <row r="428" ht="15.6" x14ac:dyDescent="0.3"/>
    <row r="429" ht="15.6" x14ac:dyDescent="0.3"/>
    <row r="430" ht="15.6" x14ac:dyDescent="0.3"/>
    <row r="431" ht="15.6" x14ac:dyDescent="0.3"/>
    <row r="432" ht="15.6" x14ac:dyDescent="0.3"/>
    <row r="433" ht="15.6" x14ac:dyDescent="0.3"/>
    <row r="434" ht="15.6" x14ac:dyDescent="0.3"/>
    <row r="435" ht="15.6" x14ac:dyDescent="0.3"/>
    <row r="436" ht="15.6" x14ac:dyDescent="0.3"/>
    <row r="437" ht="15.6" x14ac:dyDescent="0.3"/>
    <row r="438" ht="15.6" x14ac:dyDescent="0.3"/>
    <row r="439" ht="15.6" x14ac:dyDescent="0.3"/>
    <row r="440" ht="15.6" x14ac:dyDescent="0.3"/>
    <row r="441" ht="15.6" x14ac:dyDescent="0.3"/>
    <row r="442" ht="15.6" x14ac:dyDescent="0.3"/>
    <row r="443" ht="15.6" x14ac:dyDescent="0.3"/>
    <row r="444" ht="15.6" x14ac:dyDescent="0.3"/>
    <row r="445" ht="15.6" x14ac:dyDescent="0.3"/>
    <row r="446" ht="15.6" x14ac:dyDescent="0.3"/>
    <row r="447" ht="15.6" x14ac:dyDescent="0.3"/>
    <row r="448" ht="15.6" x14ac:dyDescent="0.3"/>
    <row r="449" ht="15.6" x14ac:dyDescent="0.3"/>
    <row r="450" ht="15.6" x14ac:dyDescent="0.3"/>
    <row r="451" ht="15.6" x14ac:dyDescent="0.3"/>
    <row r="452" ht="15.6" x14ac:dyDescent="0.3"/>
    <row r="453" ht="15.6" x14ac:dyDescent="0.3"/>
    <row r="454" ht="15.6" x14ac:dyDescent="0.3"/>
    <row r="455" ht="15.6" x14ac:dyDescent="0.3"/>
    <row r="456" ht="15.6" x14ac:dyDescent="0.3"/>
    <row r="457" ht="15.6" x14ac:dyDescent="0.3"/>
    <row r="458" ht="15.6" x14ac:dyDescent="0.3"/>
    <row r="459" ht="15.6" x14ac:dyDescent="0.3"/>
    <row r="460" ht="15.6" x14ac:dyDescent="0.3"/>
    <row r="461" ht="15.6" x14ac:dyDescent="0.3"/>
    <row r="462" ht="15.6" x14ac:dyDescent="0.3"/>
    <row r="463" ht="15.6" x14ac:dyDescent="0.3"/>
    <row r="464" ht="15.6" x14ac:dyDescent="0.3"/>
    <row r="465" ht="15.6" x14ac:dyDescent="0.3"/>
    <row r="466" ht="15.6" x14ac:dyDescent="0.3"/>
    <row r="467" ht="15.6" x14ac:dyDescent="0.3"/>
    <row r="468" ht="15.6" x14ac:dyDescent="0.3"/>
    <row r="469" ht="15.6" x14ac:dyDescent="0.3"/>
    <row r="470" ht="15.6" x14ac:dyDescent="0.3"/>
    <row r="471" ht="15.6" x14ac:dyDescent="0.3"/>
    <row r="472" ht="15.6" x14ac:dyDescent="0.3"/>
    <row r="473" ht="15.6" x14ac:dyDescent="0.3"/>
    <row r="474" ht="15.6" x14ac:dyDescent="0.3"/>
    <row r="475" ht="15.6" x14ac:dyDescent="0.3"/>
    <row r="476" ht="15.6" x14ac:dyDescent="0.3"/>
    <row r="477" ht="15.6" x14ac:dyDescent="0.3"/>
    <row r="478" ht="15.6" x14ac:dyDescent="0.3"/>
    <row r="479" ht="15.6" x14ac:dyDescent="0.3"/>
    <row r="480" ht="15.6" x14ac:dyDescent="0.3"/>
    <row r="481" ht="15.6" x14ac:dyDescent="0.3"/>
    <row r="482" ht="15.6" x14ac:dyDescent="0.3"/>
    <row r="483" ht="15.6" x14ac:dyDescent="0.3"/>
    <row r="484" ht="15.6" x14ac:dyDescent="0.3"/>
    <row r="485" ht="15.6" x14ac:dyDescent="0.3"/>
    <row r="486" ht="15.6" x14ac:dyDescent="0.3"/>
    <row r="487" ht="15.6" x14ac:dyDescent="0.3"/>
    <row r="488" ht="15.6" x14ac:dyDescent="0.3"/>
    <row r="489" ht="15.6" x14ac:dyDescent="0.3"/>
    <row r="490" ht="15.6" x14ac:dyDescent="0.3"/>
    <row r="491" ht="15.6" x14ac:dyDescent="0.3"/>
    <row r="492" ht="15.6" x14ac:dyDescent="0.3"/>
    <row r="493" ht="15.6" x14ac:dyDescent="0.3"/>
    <row r="494" ht="15.6" x14ac:dyDescent="0.3"/>
    <row r="495" ht="15.6" x14ac:dyDescent="0.3"/>
    <row r="496" ht="15.6" x14ac:dyDescent="0.3"/>
    <row r="497" ht="15.6" x14ac:dyDescent="0.3"/>
    <row r="498" ht="15.6" x14ac:dyDescent="0.3"/>
    <row r="499" ht="15.6" x14ac:dyDescent="0.3"/>
    <row r="500" ht="15.6" x14ac:dyDescent="0.3"/>
    <row r="501" ht="15.6" x14ac:dyDescent="0.3"/>
    <row r="502" ht="15.6" x14ac:dyDescent="0.3"/>
    <row r="503" ht="15.6" x14ac:dyDescent="0.3"/>
    <row r="504" ht="15.6" x14ac:dyDescent="0.3"/>
    <row r="505" ht="15.6" x14ac:dyDescent="0.3"/>
    <row r="506" ht="15.6" x14ac:dyDescent="0.3"/>
    <row r="507" ht="15.6" x14ac:dyDescent="0.3"/>
    <row r="508" ht="15.6" x14ac:dyDescent="0.3"/>
    <row r="509" ht="15.6" x14ac:dyDescent="0.3"/>
    <row r="510" ht="15.6" x14ac:dyDescent="0.3"/>
    <row r="511" ht="15.6" x14ac:dyDescent="0.3"/>
    <row r="512" ht="15.6" x14ac:dyDescent="0.3"/>
    <row r="513" ht="15.6" x14ac:dyDescent="0.3"/>
    <row r="514" ht="15.6" x14ac:dyDescent="0.3"/>
    <row r="515" ht="15.6" x14ac:dyDescent="0.3"/>
    <row r="516" ht="15.6" x14ac:dyDescent="0.3"/>
    <row r="517" ht="15.6" x14ac:dyDescent="0.3"/>
    <row r="518" ht="15.6" x14ac:dyDescent="0.3"/>
    <row r="519" ht="15.6" x14ac:dyDescent="0.3"/>
    <row r="520" ht="15.6" x14ac:dyDescent="0.3"/>
    <row r="521" ht="15.6" x14ac:dyDescent="0.3"/>
    <row r="522" ht="15.6" x14ac:dyDescent="0.3"/>
    <row r="523" ht="15.6" x14ac:dyDescent="0.3"/>
    <row r="524" ht="15.6" x14ac:dyDescent="0.3"/>
    <row r="525" ht="15.6" x14ac:dyDescent="0.3"/>
    <row r="526" ht="15.6" x14ac:dyDescent="0.3"/>
    <row r="527" ht="15.6" x14ac:dyDescent="0.3"/>
    <row r="528" ht="15.6" x14ac:dyDescent="0.3"/>
    <row r="529" ht="15.6" x14ac:dyDescent="0.3"/>
    <row r="530" ht="15.6" x14ac:dyDescent="0.3"/>
    <row r="531" ht="15.6" x14ac:dyDescent="0.3"/>
    <row r="532" ht="15.6" x14ac:dyDescent="0.3"/>
    <row r="533" ht="15.6" x14ac:dyDescent="0.3"/>
    <row r="534" ht="15.6" x14ac:dyDescent="0.3"/>
    <row r="535" ht="15.6" x14ac:dyDescent="0.3"/>
    <row r="536" ht="15.6" x14ac:dyDescent="0.3"/>
    <row r="537" ht="15.6" x14ac:dyDescent="0.3"/>
    <row r="538" ht="15.6" x14ac:dyDescent="0.3"/>
    <row r="539" ht="15.6" x14ac:dyDescent="0.3"/>
    <row r="540" ht="15.6" x14ac:dyDescent="0.3"/>
    <row r="541" ht="15.6" x14ac:dyDescent="0.3"/>
    <row r="542" ht="15.6" x14ac:dyDescent="0.3"/>
    <row r="543" ht="15.6" x14ac:dyDescent="0.3"/>
    <row r="544" ht="15.6" x14ac:dyDescent="0.3"/>
    <row r="545" ht="15.6" x14ac:dyDescent="0.3"/>
    <row r="546" ht="15.6" x14ac:dyDescent="0.3"/>
    <row r="547" ht="15.6" x14ac:dyDescent="0.3"/>
    <row r="548" ht="15.6" x14ac:dyDescent="0.3"/>
    <row r="549" ht="15.6" x14ac:dyDescent="0.3"/>
    <row r="550" ht="15.6" x14ac:dyDescent="0.3"/>
    <row r="551" ht="15.6" x14ac:dyDescent="0.3"/>
    <row r="552" ht="15.6" x14ac:dyDescent="0.3"/>
    <row r="553" ht="15.6" x14ac:dyDescent="0.3"/>
    <row r="554" ht="15.6" x14ac:dyDescent="0.3"/>
    <row r="555" ht="15.6" x14ac:dyDescent="0.3"/>
    <row r="556" ht="15.6" x14ac:dyDescent="0.3"/>
    <row r="557" ht="15.6" x14ac:dyDescent="0.3"/>
    <row r="558" ht="15.6" x14ac:dyDescent="0.3"/>
    <row r="559" ht="15.6" x14ac:dyDescent="0.3"/>
    <row r="560" ht="15.6" x14ac:dyDescent="0.3"/>
    <row r="561" ht="15.6" x14ac:dyDescent="0.3"/>
    <row r="562" ht="15.6" x14ac:dyDescent="0.3"/>
    <row r="563" ht="15.6" x14ac:dyDescent="0.3"/>
    <row r="564" ht="15.6" x14ac:dyDescent="0.3"/>
    <row r="565" ht="15.6" x14ac:dyDescent="0.3"/>
    <row r="566" ht="15.6" x14ac:dyDescent="0.3"/>
    <row r="567" ht="15.6" x14ac:dyDescent="0.3"/>
    <row r="568" ht="15.6" x14ac:dyDescent="0.3"/>
    <row r="569" ht="15.6" x14ac:dyDescent="0.3"/>
    <row r="570" ht="15.6" x14ac:dyDescent="0.3"/>
    <row r="571" ht="15.6" x14ac:dyDescent="0.3"/>
    <row r="572" ht="15.6" x14ac:dyDescent="0.3"/>
    <row r="573" ht="15.6" x14ac:dyDescent="0.3"/>
    <row r="574" ht="15.6" x14ac:dyDescent="0.3"/>
    <row r="575" ht="15.6" x14ac:dyDescent="0.3"/>
    <row r="576" ht="15.6" x14ac:dyDescent="0.3"/>
    <row r="577" ht="15.6" x14ac:dyDescent="0.3"/>
    <row r="578" ht="15.6" x14ac:dyDescent="0.3"/>
    <row r="579" ht="15.6" x14ac:dyDescent="0.3"/>
    <row r="580" ht="15.6" x14ac:dyDescent="0.3"/>
    <row r="581" ht="15.6" x14ac:dyDescent="0.3"/>
    <row r="582" ht="15.6" x14ac:dyDescent="0.3"/>
    <row r="583" ht="15.6" x14ac:dyDescent="0.3"/>
    <row r="584" ht="15.6" x14ac:dyDescent="0.3"/>
    <row r="585" ht="15.6" x14ac:dyDescent="0.3"/>
    <row r="586" ht="15.6" x14ac:dyDescent="0.3"/>
    <row r="587" ht="15.6" x14ac:dyDescent="0.3"/>
    <row r="588" ht="15.6" x14ac:dyDescent="0.3"/>
    <row r="589" ht="15.6" x14ac:dyDescent="0.3"/>
    <row r="590" ht="15.6" x14ac:dyDescent="0.3"/>
    <row r="591" ht="15.6" x14ac:dyDescent="0.3"/>
    <row r="592" ht="15.6" x14ac:dyDescent="0.3"/>
    <row r="593" ht="15.6" x14ac:dyDescent="0.3"/>
    <row r="594" ht="15.6" x14ac:dyDescent="0.3"/>
    <row r="595" ht="15.6" x14ac:dyDescent="0.3"/>
    <row r="596" ht="15.6" x14ac:dyDescent="0.3"/>
    <row r="597" ht="15.6" x14ac:dyDescent="0.3"/>
    <row r="598" ht="15.6" x14ac:dyDescent="0.3"/>
    <row r="599" ht="15.6" x14ac:dyDescent="0.3"/>
    <row r="600" ht="15.6" x14ac:dyDescent="0.3"/>
    <row r="601" ht="15.6" x14ac:dyDescent="0.3"/>
    <row r="602" ht="15.6" x14ac:dyDescent="0.3"/>
    <row r="603" ht="15.6" x14ac:dyDescent="0.3"/>
    <row r="604" ht="15.6" x14ac:dyDescent="0.3"/>
    <row r="605" ht="15.6" x14ac:dyDescent="0.3"/>
    <row r="606" ht="15.6" x14ac:dyDescent="0.3"/>
    <row r="607" ht="15.6" x14ac:dyDescent="0.3"/>
    <row r="608" ht="15.6" x14ac:dyDescent="0.3"/>
    <row r="609" ht="15.6" x14ac:dyDescent="0.3"/>
    <row r="610" ht="15.6" x14ac:dyDescent="0.3"/>
    <row r="611" ht="15.6" x14ac:dyDescent="0.3"/>
    <row r="612" ht="15.6" x14ac:dyDescent="0.3"/>
    <row r="613" ht="15.6" x14ac:dyDescent="0.3"/>
    <row r="614" ht="15.6" x14ac:dyDescent="0.3"/>
    <row r="615" ht="15.6" x14ac:dyDescent="0.3"/>
    <row r="616" ht="15.6" x14ac:dyDescent="0.3"/>
    <row r="617" ht="15.6" x14ac:dyDescent="0.3"/>
    <row r="618" ht="15.6" x14ac:dyDescent="0.3"/>
    <row r="619" ht="15.6" x14ac:dyDescent="0.3"/>
    <row r="620" ht="15.6" x14ac:dyDescent="0.3"/>
    <row r="621" ht="15.6" x14ac:dyDescent="0.3"/>
    <row r="622" ht="15.6" x14ac:dyDescent="0.3"/>
    <row r="623" ht="15.6" x14ac:dyDescent="0.3"/>
    <row r="624" ht="15.6" x14ac:dyDescent="0.3"/>
    <row r="625" ht="15.6" x14ac:dyDescent="0.3"/>
    <row r="626" ht="15.6" x14ac:dyDescent="0.3"/>
    <row r="627" ht="15.6" x14ac:dyDescent="0.3"/>
    <row r="628" ht="15.6" x14ac:dyDescent="0.3"/>
    <row r="629" ht="15.6" x14ac:dyDescent="0.3"/>
    <row r="630" ht="15.6" x14ac:dyDescent="0.3"/>
    <row r="631" ht="15.6" x14ac:dyDescent="0.3"/>
    <row r="632" ht="15.6" x14ac:dyDescent="0.3"/>
    <row r="633" ht="15.6" x14ac:dyDescent="0.3"/>
    <row r="634" ht="15.6" x14ac:dyDescent="0.3"/>
    <row r="635" ht="15.6" x14ac:dyDescent="0.3"/>
    <row r="636" ht="15.6" x14ac:dyDescent="0.3"/>
    <row r="637" ht="15.6" x14ac:dyDescent="0.3"/>
    <row r="638" ht="15.6" x14ac:dyDescent="0.3"/>
    <row r="639" ht="15.6" x14ac:dyDescent="0.3"/>
    <row r="640" ht="15.6" x14ac:dyDescent="0.3"/>
    <row r="641" ht="15.6" x14ac:dyDescent="0.3"/>
    <row r="642" ht="15.6" x14ac:dyDescent="0.3"/>
    <row r="643" ht="15.6" x14ac:dyDescent="0.3"/>
    <row r="644" ht="15.6" x14ac:dyDescent="0.3"/>
    <row r="645" ht="15.6" x14ac:dyDescent="0.3"/>
    <row r="646" ht="15.6" x14ac:dyDescent="0.3"/>
    <row r="647" ht="15.6" x14ac:dyDescent="0.3"/>
    <row r="648" ht="15.6" x14ac:dyDescent="0.3"/>
    <row r="649" ht="15.6" x14ac:dyDescent="0.3"/>
    <row r="650" ht="15.6" x14ac:dyDescent="0.3"/>
    <row r="651" ht="15.6" x14ac:dyDescent="0.3"/>
    <row r="652" ht="15.6" x14ac:dyDescent="0.3"/>
    <row r="653" ht="15.6" x14ac:dyDescent="0.3"/>
    <row r="654" ht="15.6" x14ac:dyDescent="0.3"/>
    <row r="655" ht="15.6" x14ac:dyDescent="0.3"/>
    <row r="656" ht="15.6" x14ac:dyDescent="0.3"/>
    <row r="657" ht="15.6" x14ac:dyDescent="0.3"/>
    <row r="658" ht="15.6" x14ac:dyDescent="0.3"/>
    <row r="659" ht="15.6" x14ac:dyDescent="0.3"/>
    <row r="660" ht="15.6" x14ac:dyDescent="0.3"/>
    <row r="661" ht="15.6" x14ac:dyDescent="0.3"/>
    <row r="662" ht="15.6" x14ac:dyDescent="0.3"/>
    <row r="663" ht="15.6" x14ac:dyDescent="0.3"/>
    <row r="664" ht="15.6" x14ac:dyDescent="0.3"/>
    <row r="665" ht="15.6" x14ac:dyDescent="0.3"/>
    <row r="666" ht="15.6" x14ac:dyDescent="0.3"/>
    <row r="667" ht="15.6" x14ac:dyDescent="0.3"/>
    <row r="668" ht="15.6" x14ac:dyDescent="0.3"/>
    <row r="669" ht="15.6" x14ac:dyDescent="0.3"/>
    <row r="670" ht="15.6" x14ac:dyDescent="0.3"/>
    <row r="671" ht="15.6" x14ac:dyDescent="0.3"/>
    <row r="672" ht="15.6" x14ac:dyDescent="0.3"/>
    <row r="673" ht="15.6" x14ac:dyDescent="0.3"/>
    <row r="674" ht="15.6" x14ac:dyDescent="0.3"/>
    <row r="675" ht="15.6" x14ac:dyDescent="0.3"/>
    <row r="676" ht="15.6" x14ac:dyDescent="0.3"/>
    <row r="677" ht="15.6" x14ac:dyDescent="0.3"/>
    <row r="678" ht="15.6" x14ac:dyDescent="0.3"/>
    <row r="679" ht="15.6" x14ac:dyDescent="0.3"/>
    <row r="680" ht="15.6" x14ac:dyDescent="0.3"/>
    <row r="681" ht="15.6" x14ac:dyDescent="0.3"/>
    <row r="682" ht="15.6" x14ac:dyDescent="0.3"/>
    <row r="683" ht="15.6" x14ac:dyDescent="0.3"/>
    <row r="684" ht="15.6" x14ac:dyDescent="0.3"/>
    <row r="685" ht="15.6" x14ac:dyDescent="0.3"/>
    <row r="686" ht="15.6" x14ac:dyDescent="0.3"/>
    <row r="687" ht="15.6" x14ac:dyDescent="0.3"/>
    <row r="688" ht="15.6" x14ac:dyDescent="0.3"/>
    <row r="689" ht="15.6" x14ac:dyDescent="0.3"/>
    <row r="690" ht="15.6" x14ac:dyDescent="0.3"/>
    <row r="691" ht="15.6" x14ac:dyDescent="0.3"/>
    <row r="692" ht="15.6" x14ac:dyDescent="0.3"/>
    <row r="693" ht="15.6" x14ac:dyDescent="0.3"/>
    <row r="694" ht="15.6" x14ac:dyDescent="0.3"/>
    <row r="695" ht="15.6" x14ac:dyDescent="0.3"/>
    <row r="696" ht="15.6" x14ac:dyDescent="0.3"/>
    <row r="697" ht="15.6" x14ac:dyDescent="0.3"/>
    <row r="698" ht="15.6" x14ac:dyDescent="0.3"/>
    <row r="699" ht="15.6" x14ac:dyDescent="0.3"/>
    <row r="700" ht="15.6" x14ac:dyDescent="0.3"/>
    <row r="701" ht="15.6" x14ac:dyDescent="0.3"/>
    <row r="702" ht="15.6" x14ac:dyDescent="0.3"/>
    <row r="703" ht="15.6" x14ac:dyDescent="0.3"/>
    <row r="704" ht="15.6" x14ac:dyDescent="0.3"/>
    <row r="705" ht="15.6" x14ac:dyDescent="0.3"/>
    <row r="706" ht="15.6" x14ac:dyDescent="0.3"/>
    <row r="707" ht="15.6" x14ac:dyDescent="0.3"/>
    <row r="708" ht="15.6" x14ac:dyDescent="0.3"/>
    <row r="709" ht="15.6" x14ac:dyDescent="0.3"/>
    <row r="710" ht="15.6" x14ac:dyDescent="0.3"/>
    <row r="711" ht="15.6" x14ac:dyDescent="0.3"/>
    <row r="712" ht="15.6" x14ac:dyDescent="0.3"/>
    <row r="713" ht="15.6" x14ac:dyDescent="0.3"/>
    <row r="714" ht="15.6" x14ac:dyDescent="0.3"/>
    <row r="715" ht="15.6" x14ac:dyDescent="0.3"/>
    <row r="716" ht="15.6" x14ac:dyDescent="0.3"/>
    <row r="717" ht="15.6" x14ac:dyDescent="0.3"/>
    <row r="718" ht="15.6" x14ac:dyDescent="0.3"/>
    <row r="719" ht="15.6" x14ac:dyDescent="0.3"/>
    <row r="720" ht="15.6" x14ac:dyDescent="0.3"/>
    <row r="721" ht="15.6" x14ac:dyDescent="0.3"/>
    <row r="722" ht="15.6" x14ac:dyDescent="0.3"/>
    <row r="723" ht="15.6" x14ac:dyDescent="0.3"/>
    <row r="724" ht="15.6" x14ac:dyDescent="0.3"/>
    <row r="725" ht="15.6" x14ac:dyDescent="0.3"/>
    <row r="726" ht="15.6" x14ac:dyDescent="0.3"/>
    <row r="727" ht="15.6" x14ac:dyDescent="0.3"/>
    <row r="728" ht="15.6" x14ac:dyDescent="0.3"/>
    <row r="729" ht="15.6" x14ac:dyDescent="0.3"/>
    <row r="730" ht="15.6" x14ac:dyDescent="0.3"/>
    <row r="731" ht="15.6" x14ac:dyDescent="0.3"/>
    <row r="732" ht="15.6" x14ac:dyDescent="0.3"/>
    <row r="733" ht="15.6" x14ac:dyDescent="0.3"/>
    <row r="734" ht="15.6" x14ac:dyDescent="0.3"/>
    <row r="735" ht="15.6" x14ac:dyDescent="0.3"/>
    <row r="736" ht="15.6" x14ac:dyDescent="0.3"/>
    <row r="737" ht="15.6" x14ac:dyDescent="0.3"/>
    <row r="738" ht="15.6" x14ac:dyDescent="0.3"/>
    <row r="739" ht="15.6" x14ac:dyDescent="0.3"/>
    <row r="740" ht="15.6" x14ac:dyDescent="0.3"/>
    <row r="741" ht="15.6" x14ac:dyDescent="0.3"/>
    <row r="742" ht="15.6" x14ac:dyDescent="0.3"/>
    <row r="743" ht="15.6" x14ac:dyDescent="0.3"/>
    <row r="744" ht="15.6" x14ac:dyDescent="0.3"/>
    <row r="745" ht="15.6" x14ac:dyDescent="0.3"/>
    <row r="746" ht="15.6" x14ac:dyDescent="0.3"/>
    <row r="747" ht="15.6" x14ac:dyDescent="0.3"/>
    <row r="748" ht="15.6" x14ac:dyDescent="0.3"/>
    <row r="749" ht="15.6" x14ac:dyDescent="0.3"/>
    <row r="750" ht="15.6" x14ac:dyDescent="0.3"/>
    <row r="751" ht="15.6" x14ac:dyDescent="0.3"/>
    <row r="752" ht="15.6" x14ac:dyDescent="0.3"/>
    <row r="753" ht="15.6" x14ac:dyDescent="0.3"/>
    <row r="754" ht="15.6" x14ac:dyDescent="0.3"/>
    <row r="755" ht="15.6" x14ac:dyDescent="0.3"/>
    <row r="756" ht="15.6" x14ac:dyDescent="0.3"/>
    <row r="757" ht="15.6" x14ac:dyDescent="0.3"/>
    <row r="758" ht="15.6" x14ac:dyDescent="0.3"/>
    <row r="759" ht="15.6" x14ac:dyDescent="0.3"/>
    <row r="760" ht="15.6" x14ac:dyDescent="0.3"/>
    <row r="761" ht="15.6" x14ac:dyDescent="0.3"/>
    <row r="762" ht="15.6" x14ac:dyDescent="0.3"/>
    <row r="763" ht="15.6" x14ac:dyDescent="0.3"/>
    <row r="764" ht="15.6" x14ac:dyDescent="0.3"/>
    <row r="765" ht="15.6" x14ac:dyDescent="0.3"/>
    <row r="766" ht="15.6" x14ac:dyDescent="0.3"/>
    <row r="767" ht="15.6" x14ac:dyDescent="0.3"/>
    <row r="768" ht="15.6" x14ac:dyDescent="0.3"/>
    <row r="769" ht="15.6" x14ac:dyDescent="0.3"/>
    <row r="770" ht="15.6" x14ac:dyDescent="0.3"/>
    <row r="771" ht="15.6" x14ac:dyDescent="0.3"/>
    <row r="772" ht="15.6" x14ac:dyDescent="0.3"/>
    <row r="773" ht="15.6" x14ac:dyDescent="0.3"/>
    <row r="774" ht="15.6" x14ac:dyDescent="0.3"/>
    <row r="775" ht="15.6" x14ac:dyDescent="0.3"/>
    <row r="776" ht="15.6" x14ac:dyDescent="0.3"/>
    <row r="777" ht="15.6" x14ac:dyDescent="0.3"/>
    <row r="778" ht="15.6" x14ac:dyDescent="0.3"/>
    <row r="779" ht="15.6" x14ac:dyDescent="0.3"/>
    <row r="780" ht="15.6" x14ac:dyDescent="0.3"/>
    <row r="781" ht="15.6" x14ac:dyDescent="0.3"/>
    <row r="782" ht="15.6" x14ac:dyDescent="0.3"/>
    <row r="783" ht="15.6" x14ac:dyDescent="0.3"/>
    <row r="784" ht="15.6" x14ac:dyDescent="0.3"/>
    <row r="785" ht="15.6" x14ac:dyDescent="0.3"/>
    <row r="786" ht="15.6" x14ac:dyDescent="0.3"/>
    <row r="787" ht="15.6" x14ac:dyDescent="0.3"/>
    <row r="788" ht="15.6" x14ac:dyDescent="0.3"/>
    <row r="789" ht="15.6" x14ac:dyDescent="0.3"/>
    <row r="790" ht="15.6" x14ac:dyDescent="0.3"/>
    <row r="791" ht="15.6" x14ac:dyDescent="0.3"/>
    <row r="792" ht="15.6" x14ac:dyDescent="0.3"/>
    <row r="793" ht="15.6" x14ac:dyDescent="0.3"/>
    <row r="794" ht="15.6" x14ac:dyDescent="0.3"/>
    <row r="795" ht="15.6" x14ac:dyDescent="0.3"/>
    <row r="796" ht="15.6" x14ac:dyDescent="0.3"/>
    <row r="797" ht="15.6" x14ac:dyDescent="0.3"/>
    <row r="798" ht="15.6" x14ac:dyDescent="0.3"/>
    <row r="799" ht="15.6" x14ac:dyDescent="0.3"/>
    <row r="800" ht="15.6" x14ac:dyDescent="0.3"/>
    <row r="801" ht="15.6" x14ac:dyDescent="0.3"/>
    <row r="802" ht="15.6" x14ac:dyDescent="0.3"/>
    <row r="803" ht="15.6" x14ac:dyDescent="0.3"/>
    <row r="804" ht="15.6" x14ac:dyDescent="0.3"/>
    <row r="805" ht="15.6" x14ac:dyDescent="0.3"/>
    <row r="806" ht="15.6" x14ac:dyDescent="0.3"/>
    <row r="807" ht="15.6" x14ac:dyDescent="0.3"/>
    <row r="808" ht="15.6" x14ac:dyDescent="0.3"/>
    <row r="809" ht="15.6" x14ac:dyDescent="0.3"/>
    <row r="810" ht="15.6" x14ac:dyDescent="0.3"/>
    <row r="811" ht="15.6" x14ac:dyDescent="0.3"/>
    <row r="812" ht="15.6" x14ac:dyDescent="0.3"/>
    <row r="813" ht="15.6" x14ac:dyDescent="0.3"/>
    <row r="814" ht="15.6" x14ac:dyDescent="0.3"/>
    <row r="815" ht="15.6" x14ac:dyDescent="0.3"/>
    <row r="816" ht="15.6" x14ac:dyDescent="0.3"/>
    <row r="817" ht="15.6" x14ac:dyDescent="0.3"/>
    <row r="818" ht="15.6" x14ac:dyDescent="0.3"/>
    <row r="819" ht="15.6" x14ac:dyDescent="0.3"/>
    <row r="820" ht="15.6" x14ac:dyDescent="0.3"/>
    <row r="821" ht="15.6" x14ac:dyDescent="0.3"/>
    <row r="822" ht="15.6" x14ac:dyDescent="0.3"/>
    <row r="823" ht="15.6" x14ac:dyDescent="0.3"/>
    <row r="824" ht="15.6" x14ac:dyDescent="0.3"/>
    <row r="825" ht="15.6" x14ac:dyDescent="0.3"/>
    <row r="826" ht="15.6" x14ac:dyDescent="0.3"/>
    <row r="827" ht="15.6" x14ac:dyDescent="0.3"/>
    <row r="828" ht="15.6" x14ac:dyDescent="0.3"/>
    <row r="829" ht="15.6" x14ac:dyDescent="0.3"/>
    <row r="830" ht="15.6" x14ac:dyDescent="0.3"/>
    <row r="831" ht="15.6" x14ac:dyDescent="0.3"/>
    <row r="832" ht="15.6" x14ac:dyDescent="0.3"/>
    <row r="833" ht="15.6" x14ac:dyDescent="0.3"/>
    <row r="834" ht="15.6" x14ac:dyDescent="0.3"/>
    <row r="835" ht="15.6" x14ac:dyDescent="0.3"/>
    <row r="836" ht="15.6" x14ac:dyDescent="0.3"/>
    <row r="837" ht="15.6" x14ac:dyDescent="0.3"/>
    <row r="838" ht="15.6" x14ac:dyDescent="0.3"/>
    <row r="839" ht="15.6" x14ac:dyDescent="0.3"/>
    <row r="840" ht="15.6" x14ac:dyDescent="0.3"/>
    <row r="841" ht="15.6" x14ac:dyDescent="0.3"/>
    <row r="842" ht="15.6" x14ac:dyDescent="0.3"/>
    <row r="843" ht="15.6" x14ac:dyDescent="0.3"/>
    <row r="844" ht="15.6" x14ac:dyDescent="0.3"/>
    <row r="845" ht="15.6" x14ac:dyDescent="0.3"/>
    <row r="846" ht="15.6" x14ac:dyDescent="0.3"/>
    <row r="847" ht="15.6" x14ac:dyDescent="0.3"/>
    <row r="848" ht="15.6" x14ac:dyDescent="0.3"/>
    <row r="849" ht="15.6" x14ac:dyDescent="0.3"/>
    <row r="850" ht="15.6" x14ac:dyDescent="0.3"/>
    <row r="851" ht="15.6" x14ac:dyDescent="0.3"/>
    <row r="852" ht="15.6" x14ac:dyDescent="0.3"/>
    <row r="853" ht="15.6" x14ac:dyDescent="0.3"/>
    <row r="854" ht="15.6" x14ac:dyDescent="0.3"/>
    <row r="855" ht="15.6" x14ac:dyDescent="0.3"/>
    <row r="856" ht="15.6" x14ac:dyDescent="0.3"/>
    <row r="857" ht="15.6" x14ac:dyDescent="0.3"/>
    <row r="858" ht="15.6" x14ac:dyDescent="0.3"/>
    <row r="859" ht="15.6" x14ac:dyDescent="0.3"/>
    <row r="860" ht="15.6" x14ac:dyDescent="0.3"/>
    <row r="861" ht="15.6" x14ac:dyDescent="0.3"/>
    <row r="862" ht="15.6" x14ac:dyDescent="0.3"/>
    <row r="863" ht="15.6" x14ac:dyDescent="0.3"/>
    <row r="864" ht="15.6" x14ac:dyDescent="0.3"/>
    <row r="865" ht="15.6" x14ac:dyDescent="0.3"/>
    <row r="866" ht="15.6" x14ac:dyDescent="0.3"/>
    <row r="867" ht="15.6" x14ac:dyDescent="0.3"/>
    <row r="868" ht="15.6" x14ac:dyDescent="0.3"/>
    <row r="869" ht="15.6" x14ac:dyDescent="0.3"/>
    <row r="870" ht="15.6" x14ac:dyDescent="0.3"/>
    <row r="871" ht="15.6" x14ac:dyDescent="0.3"/>
    <row r="872" ht="15.6" x14ac:dyDescent="0.3"/>
    <row r="873" ht="15.6" x14ac:dyDescent="0.3"/>
    <row r="874" ht="15.6" x14ac:dyDescent="0.3"/>
    <row r="875" ht="15.6" x14ac:dyDescent="0.3"/>
    <row r="876" ht="15.6" x14ac:dyDescent="0.3"/>
    <row r="877" ht="15.6" x14ac:dyDescent="0.3"/>
    <row r="878" ht="15.6" x14ac:dyDescent="0.3"/>
    <row r="879" ht="15.6" x14ac:dyDescent="0.3"/>
    <row r="880" ht="15.6" x14ac:dyDescent="0.3"/>
    <row r="881" ht="15.6" x14ac:dyDescent="0.3"/>
    <row r="882" ht="15.6" x14ac:dyDescent="0.3"/>
    <row r="883" ht="15.6" x14ac:dyDescent="0.3"/>
    <row r="884" ht="15.6" x14ac:dyDescent="0.3"/>
    <row r="885" ht="15.6" x14ac:dyDescent="0.3"/>
    <row r="886" ht="15.6" x14ac:dyDescent="0.3"/>
    <row r="887" ht="15.6" x14ac:dyDescent="0.3"/>
    <row r="888" ht="15.6" x14ac:dyDescent="0.3"/>
    <row r="889" ht="15.6" x14ac:dyDescent="0.3"/>
    <row r="890" ht="15.6" x14ac:dyDescent="0.3"/>
    <row r="891" ht="15.6" x14ac:dyDescent="0.3"/>
    <row r="892" ht="15.6" x14ac:dyDescent="0.3"/>
    <row r="893" ht="15.6" x14ac:dyDescent="0.3"/>
    <row r="894" ht="15.6" x14ac:dyDescent="0.3"/>
    <row r="895" ht="15.6" x14ac:dyDescent="0.3"/>
    <row r="896" ht="15.6" x14ac:dyDescent="0.3"/>
    <row r="897" ht="15.6" x14ac:dyDescent="0.3"/>
    <row r="898" ht="15.6" x14ac:dyDescent="0.3"/>
    <row r="899" ht="15.6" x14ac:dyDescent="0.3"/>
    <row r="900" ht="15.6" x14ac:dyDescent="0.3"/>
    <row r="901" ht="15.6" x14ac:dyDescent="0.3"/>
    <row r="902" ht="15.6" x14ac:dyDescent="0.3"/>
    <row r="903" ht="15.6" x14ac:dyDescent="0.3"/>
    <row r="904" ht="15.6" x14ac:dyDescent="0.3"/>
    <row r="905" ht="15.6" x14ac:dyDescent="0.3"/>
    <row r="906" ht="15.6" x14ac:dyDescent="0.3"/>
    <row r="907" ht="15.6" x14ac:dyDescent="0.3"/>
    <row r="908" ht="15.6" x14ac:dyDescent="0.3"/>
    <row r="909" ht="15.6" x14ac:dyDescent="0.3"/>
    <row r="910" ht="15.6" x14ac:dyDescent="0.3"/>
    <row r="911" ht="15.6" x14ac:dyDescent="0.3"/>
    <row r="912" ht="15.6" x14ac:dyDescent="0.3"/>
    <row r="913" ht="15.6" x14ac:dyDescent="0.3"/>
    <row r="914" ht="15.6" x14ac:dyDescent="0.3"/>
    <row r="915" ht="15.6" x14ac:dyDescent="0.3"/>
    <row r="916" ht="15.6" x14ac:dyDescent="0.3"/>
    <row r="917" ht="15.6" x14ac:dyDescent="0.3"/>
    <row r="918" ht="15.6" x14ac:dyDescent="0.3"/>
    <row r="919" ht="15.6" x14ac:dyDescent="0.3"/>
    <row r="920" ht="15.6" x14ac:dyDescent="0.3"/>
    <row r="921" ht="15.6" x14ac:dyDescent="0.3"/>
    <row r="922" ht="15.6" x14ac:dyDescent="0.3"/>
    <row r="923" ht="15.6" x14ac:dyDescent="0.3"/>
    <row r="924" ht="15.6" x14ac:dyDescent="0.3"/>
    <row r="925" ht="15.6" x14ac:dyDescent="0.3"/>
    <row r="926" ht="15.6" x14ac:dyDescent="0.3"/>
    <row r="927" ht="15.6" x14ac:dyDescent="0.3"/>
    <row r="928" ht="15.6" x14ac:dyDescent="0.3"/>
    <row r="929" ht="15.6" x14ac:dyDescent="0.3"/>
    <row r="930" ht="15.6" x14ac:dyDescent="0.3"/>
    <row r="931" ht="15.6" x14ac:dyDescent="0.3"/>
    <row r="932" ht="15.6" x14ac:dyDescent="0.3"/>
    <row r="933" ht="15.6" x14ac:dyDescent="0.3"/>
    <row r="934" ht="15.6" x14ac:dyDescent="0.3"/>
    <row r="935" ht="15.6" x14ac:dyDescent="0.3"/>
    <row r="936" ht="15.6" x14ac:dyDescent="0.3"/>
    <row r="937" ht="15.6" x14ac:dyDescent="0.3"/>
    <row r="938" ht="15.6" x14ac:dyDescent="0.3"/>
    <row r="939" ht="15.6" x14ac:dyDescent="0.3"/>
    <row r="940" ht="15.6" x14ac:dyDescent="0.3"/>
    <row r="941" ht="15.6" x14ac:dyDescent="0.3"/>
    <row r="942" ht="15.6" x14ac:dyDescent="0.3"/>
    <row r="943" ht="15.6" x14ac:dyDescent="0.3"/>
    <row r="944" ht="15.6" x14ac:dyDescent="0.3"/>
    <row r="945" ht="15.6" x14ac:dyDescent="0.3"/>
    <row r="946" ht="15.6" x14ac:dyDescent="0.3"/>
    <row r="947" ht="15.6" x14ac:dyDescent="0.3"/>
    <row r="948" ht="15.6" x14ac:dyDescent="0.3"/>
    <row r="949" ht="15.6" x14ac:dyDescent="0.3"/>
    <row r="950" ht="15.6" x14ac:dyDescent="0.3"/>
    <row r="951" ht="15.6" x14ac:dyDescent="0.3"/>
    <row r="952" ht="15.6" x14ac:dyDescent="0.3"/>
    <row r="953" ht="15.6" x14ac:dyDescent="0.3"/>
    <row r="954" ht="15.6" x14ac:dyDescent="0.3"/>
    <row r="955" ht="15.6" x14ac:dyDescent="0.3"/>
    <row r="956" ht="15.6" x14ac:dyDescent="0.3"/>
    <row r="957" ht="15.6" x14ac:dyDescent="0.3"/>
    <row r="958" ht="15.6" x14ac:dyDescent="0.3"/>
    <row r="959" ht="15.6" x14ac:dyDescent="0.3"/>
    <row r="960" ht="15.6" x14ac:dyDescent="0.3"/>
    <row r="961" ht="15.6" x14ac:dyDescent="0.3"/>
    <row r="962" ht="15.6" x14ac:dyDescent="0.3"/>
    <row r="963" ht="15.6" x14ac:dyDescent="0.3"/>
    <row r="964" ht="15.6" x14ac:dyDescent="0.3"/>
    <row r="965" ht="15.6" x14ac:dyDescent="0.3"/>
    <row r="966" ht="15.6" x14ac:dyDescent="0.3"/>
    <row r="967" ht="15.6" x14ac:dyDescent="0.3"/>
    <row r="968" ht="15.6" x14ac:dyDescent="0.3"/>
    <row r="969" ht="15.6" x14ac:dyDescent="0.3"/>
    <row r="970" ht="15.6" x14ac:dyDescent="0.3"/>
    <row r="971" ht="15.6" x14ac:dyDescent="0.3"/>
    <row r="972" ht="15.6" x14ac:dyDescent="0.3"/>
    <row r="973" ht="15.6" x14ac:dyDescent="0.3"/>
    <row r="974" ht="15.6" x14ac:dyDescent="0.3"/>
    <row r="975" ht="15.6" x14ac:dyDescent="0.3"/>
    <row r="976" ht="15.6" x14ac:dyDescent="0.3"/>
    <row r="977" ht="15.6" x14ac:dyDescent="0.3"/>
    <row r="978" ht="15.6" x14ac:dyDescent="0.3"/>
    <row r="979" ht="15.6" x14ac:dyDescent="0.3"/>
    <row r="980" ht="15.6" x14ac:dyDescent="0.3"/>
    <row r="981" ht="15.6" x14ac:dyDescent="0.3"/>
    <row r="982" ht="15.6" x14ac:dyDescent="0.3"/>
    <row r="983" ht="15.6" x14ac:dyDescent="0.3"/>
    <row r="984" ht="15.6" x14ac:dyDescent="0.3"/>
    <row r="985" ht="15.6" x14ac:dyDescent="0.3"/>
    <row r="986" ht="15.6" x14ac:dyDescent="0.3"/>
    <row r="987" ht="15.6" x14ac:dyDescent="0.3"/>
    <row r="988" ht="15.6" x14ac:dyDescent="0.3"/>
    <row r="989" ht="15.6" x14ac:dyDescent="0.3"/>
    <row r="990" ht="15.6" x14ac:dyDescent="0.3"/>
    <row r="991" ht="15.6" x14ac:dyDescent="0.3"/>
    <row r="992" ht="15.6" x14ac:dyDescent="0.3"/>
    <row r="993" ht="15.6" x14ac:dyDescent="0.3"/>
    <row r="994" ht="15.6" x14ac:dyDescent="0.3"/>
    <row r="995" ht="15.6" x14ac:dyDescent="0.3"/>
    <row r="996" ht="15.6" x14ac:dyDescent="0.3"/>
    <row r="997" ht="15.6" x14ac:dyDescent="0.3"/>
    <row r="998" ht="15.6" x14ac:dyDescent="0.3"/>
    <row r="999" ht="15.6" x14ac:dyDescent="0.3"/>
    <row r="1000" ht="15.6" x14ac:dyDescent="0.3"/>
  </sheetData>
  <mergeCells count="51">
    <mergeCell ref="K45:N45"/>
    <mergeCell ref="K33:K35"/>
    <mergeCell ref="K36:K38"/>
    <mergeCell ref="K39:K41"/>
    <mergeCell ref="K42:K44"/>
    <mergeCell ref="L42:N44"/>
    <mergeCell ref="L39:N41"/>
    <mergeCell ref="L36:N38"/>
    <mergeCell ref="L33:N35"/>
    <mergeCell ref="H47:N61"/>
    <mergeCell ref="B56:C56"/>
    <mergeCell ref="B58:C58"/>
    <mergeCell ref="B59:C59"/>
    <mergeCell ref="B60:C60"/>
    <mergeCell ref="B61:C61"/>
    <mergeCell ref="B48:C48"/>
    <mergeCell ref="B49:C49"/>
    <mergeCell ref="B51:C51"/>
    <mergeCell ref="B52:C52"/>
    <mergeCell ref="B50:C50"/>
    <mergeCell ref="B53:C53"/>
    <mergeCell ref="B54:C54"/>
    <mergeCell ref="B55:C55"/>
    <mergeCell ref="B47:C47"/>
    <mergeCell ref="B57:C57"/>
    <mergeCell ref="A35:B35"/>
    <mergeCell ref="A36:B36"/>
    <mergeCell ref="A40:B40"/>
    <mergeCell ref="D47:G47"/>
    <mergeCell ref="A41:B41"/>
    <mergeCell ref="A42:B42"/>
    <mergeCell ref="A43:B43"/>
    <mergeCell ref="A44:B44"/>
    <mergeCell ref="A45:B45"/>
    <mergeCell ref="A47:A61"/>
    <mergeCell ref="A1:N10"/>
    <mergeCell ref="A11:N11"/>
    <mergeCell ref="A39:B39"/>
    <mergeCell ref="A38:B38"/>
    <mergeCell ref="A16:G30"/>
    <mergeCell ref="A14:N15"/>
    <mergeCell ref="G31:J31"/>
    <mergeCell ref="C31:F31"/>
    <mergeCell ref="A33:B33"/>
    <mergeCell ref="A12:N13"/>
    <mergeCell ref="H16:N30"/>
    <mergeCell ref="A32:B32"/>
    <mergeCell ref="A31:B31"/>
    <mergeCell ref="A37:B37"/>
    <mergeCell ref="A34:B34"/>
    <mergeCell ref="K31:N32"/>
  </mergeCells>
  <pageMargins left="0.7" right="0.7" top="0.75" bottom="0.75" header="0.3" footer="0.3"/>
  <pageSetup scale="54"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4F81BD"/>
  </sheetPr>
  <dimension ref="A1:N47"/>
  <sheetViews>
    <sheetView view="pageBreakPreview" zoomScaleNormal="100" zoomScaleSheetLayoutView="100" workbookViewId="0">
      <selection activeCell="A11" sqref="A11:N11"/>
    </sheetView>
  </sheetViews>
  <sheetFormatPr defaultColWidth="13.5" defaultRowHeight="15" customHeight="1" x14ac:dyDescent="0.3"/>
  <cols>
    <col min="1" max="26" width="11" customWidth="1"/>
  </cols>
  <sheetData>
    <row r="1" spans="1:14" ht="15.75" customHeight="1" x14ac:dyDescent="0.3">
      <c r="A1" s="295"/>
      <c r="B1" s="132"/>
      <c r="C1" s="132"/>
      <c r="D1" s="132"/>
      <c r="E1" s="132"/>
      <c r="F1" s="132"/>
      <c r="G1" s="132"/>
      <c r="H1" s="132"/>
      <c r="I1" s="132"/>
      <c r="J1" s="132"/>
      <c r="K1" s="132"/>
      <c r="L1" s="132"/>
      <c r="M1" s="132"/>
      <c r="N1" s="264"/>
    </row>
    <row r="2" spans="1:14" ht="15.75" customHeight="1" x14ac:dyDescent="0.3">
      <c r="A2" s="133"/>
      <c r="B2" s="136"/>
      <c r="C2" s="136"/>
      <c r="D2" s="136"/>
      <c r="E2" s="136"/>
      <c r="F2" s="136"/>
      <c r="G2" s="136"/>
      <c r="H2" s="136"/>
      <c r="I2" s="136"/>
      <c r="J2" s="136"/>
      <c r="K2" s="136"/>
      <c r="L2" s="136"/>
      <c r="M2" s="136"/>
      <c r="N2" s="265"/>
    </row>
    <row r="3" spans="1:14" ht="15.75" customHeight="1" x14ac:dyDescent="0.3">
      <c r="A3" s="133"/>
      <c r="B3" s="136"/>
      <c r="C3" s="136"/>
      <c r="D3" s="136"/>
      <c r="E3" s="136"/>
      <c r="F3" s="136"/>
      <c r="G3" s="136"/>
      <c r="H3" s="136"/>
      <c r="I3" s="136"/>
      <c r="J3" s="136"/>
      <c r="K3" s="136"/>
      <c r="L3" s="136"/>
      <c r="M3" s="136"/>
      <c r="N3" s="265"/>
    </row>
    <row r="4" spans="1:14" ht="15.75" customHeight="1" x14ac:dyDescent="0.3">
      <c r="A4" s="133"/>
      <c r="B4" s="136"/>
      <c r="C4" s="136"/>
      <c r="D4" s="136"/>
      <c r="E4" s="136"/>
      <c r="F4" s="136"/>
      <c r="G4" s="136"/>
      <c r="H4" s="136"/>
      <c r="I4" s="136"/>
      <c r="J4" s="136"/>
      <c r="K4" s="136"/>
      <c r="L4" s="136"/>
      <c r="M4" s="136"/>
      <c r="N4" s="265"/>
    </row>
    <row r="5" spans="1:14" ht="15.75" customHeight="1" x14ac:dyDescent="0.3">
      <c r="A5" s="133"/>
      <c r="B5" s="136"/>
      <c r="C5" s="136"/>
      <c r="D5" s="136"/>
      <c r="E5" s="136"/>
      <c r="F5" s="136"/>
      <c r="G5" s="136"/>
      <c r="H5" s="136"/>
      <c r="I5" s="136"/>
      <c r="J5" s="136"/>
      <c r="K5" s="136"/>
      <c r="L5" s="136"/>
      <c r="M5" s="136"/>
      <c r="N5" s="265"/>
    </row>
    <row r="6" spans="1:14" ht="15.75" customHeight="1" x14ac:dyDescent="0.3">
      <c r="A6" s="133"/>
      <c r="B6" s="136"/>
      <c r="C6" s="136"/>
      <c r="D6" s="136"/>
      <c r="E6" s="136"/>
      <c r="F6" s="136"/>
      <c r="G6" s="136"/>
      <c r="H6" s="136"/>
      <c r="I6" s="136"/>
      <c r="J6" s="136"/>
      <c r="K6" s="136"/>
      <c r="L6" s="136"/>
      <c r="M6" s="136"/>
      <c r="N6" s="265"/>
    </row>
    <row r="7" spans="1:14" ht="15.75" customHeight="1" x14ac:dyDescent="0.3">
      <c r="A7" s="133"/>
      <c r="B7" s="136"/>
      <c r="C7" s="136"/>
      <c r="D7" s="136"/>
      <c r="E7" s="136"/>
      <c r="F7" s="136"/>
      <c r="G7" s="136"/>
      <c r="H7" s="136"/>
      <c r="I7" s="136"/>
      <c r="J7" s="136"/>
      <c r="K7" s="136"/>
      <c r="L7" s="136"/>
      <c r="M7" s="136"/>
      <c r="N7" s="265"/>
    </row>
    <row r="8" spans="1:14" ht="15.75" customHeight="1" x14ac:dyDescent="0.3">
      <c r="A8" s="133"/>
      <c r="B8" s="136"/>
      <c r="C8" s="136"/>
      <c r="D8" s="136"/>
      <c r="E8" s="136"/>
      <c r="F8" s="136"/>
      <c r="G8" s="136"/>
      <c r="H8" s="136"/>
      <c r="I8" s="136"/>
      <c r="J8" s="136"/>
      <c r="K8" s="136"/>
      <c r="L8" s="136"/>
      <c r="M8" s="136"/>
      <c r="N8" s="265"/>
    </row>
    <row r="9" spans="1:14" ht="15.75" customHeight="1" x14ac:dyDescent="0.3">
      <c r="A9" s="133"/>
      <c r="B9" s="136"/>
      <c r="C9" s="136"/>
      <c r="D9" s="136"/>
      <c r="E9" s="136"/>
      <c r="F9" s="136"/>
      <c r="G9" s="136"/>
      <c r="H9" s="136"/>
      <c r="I9" s="136"/>
      <c r="J9" s="136"/>
      <c r="K9" s="136"/>
      <c r="L9" s="136"/>
      <c r="M9" s="136"/>
      <c r="N9" s="265"/>
    </row>
    <row r="10" spans="1:14" ht="10.5" customHeight="1" x14ac:dyDescent="0.3">
      <c r="A10" s="266"/>
      <c r="B10" s="274"/>
      <c r="C10" s="274"/>
      <c r="D10" s="274"/>
      <c r="E10" s="274"/>
      <c r="F10" s="274"/>
      <c r="G10" s="274"/>
      <c r="H10" s="274"/>
      <c r="I10" s="274"/>
      <c r="J10" s="274"/>
      <c r="K10" s="274"/>
      <c r="L10" s="274"/>
      <c r="M10" s="274"/>
      <c r="N10" s="267"/>
    </row>
    <row r="11" spans="1:14" ht="15.75" customHeight="1" x14ac:dyDescent="0.3">
      <c r="A11" s="332" t="s">
        <v>340</v>
      </c>
      <c r="B11" s="272"/>
      <c r="C11" s="272"/>
      <c r="D11" s="272"/>
      <c r="E11" s="272"/>
      <c r="F11" s="272"/>
      <c r="G11" s="272"/>
      <c r="H11" s="272"/>
      <c r="I11" s="272"/>
      <c r="J11" s="272"/>
      <c r="K11" s="272"/>
      <c r="L11" s="272"/>
      <c r="M11" s="272"/>
      <c r="N11" s="269"/>
    </row>
    <row r="12" spans="1:14" ht="15.75" customHeight="1" x14ac:dyDescent="0.3">
      <c r="A12" s="400" t="str">
        <f>'Club Administration'!A12</f>
        <v>School Name</v>
      </c>
      <c r="B12" s="300"/>
      <c r="C12" s="300"/>
      <c r="D12" s="300"/>
      <c r="E12" s="300"/>
      <c r="F12" s="300"/>
      <c r="G12" s="300"/>
      <c r="H12" s="300"/>
      <c r="I12" s="300"/>
      <c r="J12" s="300"/>
      <c r="K12" s="300"/>
      <c r="L12" s="300"/>
      <c r="M12" s="300"/>
      <c r="N12" s="301"/>
    </row>
    <row r="13" spans="1:14" ht="15.75" customHeight="1" x14ac:dyDescent="0.3">
      <c r="A13" s="302"/>
      <c r="B13" s="303"/>
      <c r="C13" s="303"/>
      <c r="D13" s="303"/>
      <c r="E13" s="303"/>
      <c r="F13" s="303"/>
      <c r="G13" s="303"/>
      <c r="H13" s="303"/>
      <c r="I13" s="303"/>
      <c r="J13" s="303"/>
      <c r="K13" s="303"/>
      <c r="L13" s="303"/>
      <c r="M13" s="303"/>
      <c r="N13" s="304"/>
    </row>
    <row r="14" spans="1:14" ht="15.75" customHeight="1" x14ac:dyDescent="0.3">
      <c r="A14" s="305" t="str">
        <f>'Club Administration'!A14</f>
        <v>Select Division</v>
      </c>
      <c r="B14" s="300"/>
      <c r="C14" s="300"/>
      <c r="D14" s="300"/>
      <c r="E14" s="300"/>
      <c r="F14" s="300"/>
      <c r="G14" s="300"/>
      <c r="H14" s="300"/>
      <c r="I14" s="300"/>
      <c r="J14" s="300"/>
      <c r="K14" s="300"/>
      <c r="L14" s="300"/>
      <c r="M14" s="300"/>
      <c r="N14" s="301"/>
    </row>
    <row r="15" spans="1:14" ht="15.75" customHeight="1" x14ac:dyDescent="0.3">
      <c r="A15" s="302"/>
      <c r="B15" s="303"/>
      <c r="C15" s="303"/>
      <c r="D15" s="303"/>
      <c r="E15" s="303"/>
      <c r="F15" s="303"/>
      <c r="G15" s="303"/>
      <c r="H15" s="303"/>
      <c r="I15" s="303"/>
      <c r="J15" s="303"/>
      <c r="K15" s="303"/>
      <c r="L15" s="303"/>
      <c r="M15" s="303"/>
      <c r="N15" s="304"/>
    </row>
    <row r="16" spans="1:14" ht="15" customHeight="1" x14ac:dyDescent="0.3">
      <c r="A16" s="398"/>
      <c r="B16" s="272"/>
      <c r="C16" s="272"/>
      <c r="D16" s="272"/>
      <c r="E16" s="272"/>
      <c r="F16" s="272"/>
      <c r="G16" s="272"/>
      <c r="H16" s="272"/>
      <c r="I16" s="272"/>
      <c r="J16" s="272"/>
      <c r="K16" s="272"/>
      <c r="L16" s="272"/>
      <c r="M16" s="272"/>
      <c r="N16" s="269"/>
    </row>
    <row r="17" spans="1:14" ht="18" customHeight="1" x14ac:dyDescent="0.3">
      <c r="A17" s="397" t="s">
        <v>136</v>
      </c>
      <c r="B17" s="132"/>
      <c r="C17" s="132"/>
      <c r="D17" s="132"/>
      <c r="E17" s="132"/>
      <c r="F17" s="132"/>
      <c r="G17" s="132"/>
      <c r="H17" s="132"/>
      <c r="I17" s="132"/>
      <c r="J17" s="132"/>
      <c r="K17" s="132"/>
      <c r="L17" s="132"/>
      <c r="M17" s="132"/>
      <c r="N17" s="264"/>
    </row>
    <row r="18" spans="1:14" ht="15.75" customHeight="1" x14ac:dyDescent="0.3">
      <c r="A18" s="275" t="s">
        <v>89</v>
      </c>
      <c r="B18" s="272"/>
      <c r="C18" s="269"/>
      <c r="D18" s="404">
        <v>0</v>
      </c>
      <c r="E18" s="272"/>
      <c r="F18" s="405"/>
      <c r="G18" s="49" t="s">
        <v>122</v>
      </c>
      <c r="H18" s="50">
        <v>0</v>
      </c>
      <c r="I18" s="51" t="s">
        <v>346</v>
      </c>
      <c r="J18" s="50">
        <v>0</v>
      </c>
      <c r="K18" s="51" t="s">
        <v>137</v>
      </c>
      <c r="L18" s="50">
        <v>0</v>
      </c>
      <c r="M18" s="275"/>
      <c r="N18" s="269"/>
    </row>
    <row r="19" spans="1:14" ht="15.75" customHeight="1" x14ac:dyDescent="0.3">
      <c r="A19" s="275" t="s">
        <v>138</v>
      </c>
      <c r="B19" s="272"/>
      <c r="C19" s="269"/>
      <c r="D19" s="404">
        <v>0</v>
      </c>
      <c r="E19" s="272"/>
      <c r="F19" s="405"/>
      <c r="G19" s="364" t="s">
        <v>139</v>
      </c>
      <c r="H19" s="272"/>
      <c r="I19" s="272"/>
      <c r="J19" s="272"/>
      <c r="K19" s="272"/>
      <c r="L19" s="272"/>
      <c r="M19" s="269"/>
      <c r="N19" s="52">
        <f>SUM(H18+J18+L18+N18)</f>
        <v>0</v>
      </c>
    </row>
    <row r="20" spans="1:14" ht="15.75" customHeight="1" x14ac:dyDescent="0.3">
      <c r="A20" s="281" t="s">
        <v>140</v>
      </c>
      <c r="B20" s="272"/>
      <c r="C20" s="272"/>
      <c r="D20" s="272"/>
      <c r="E20" s="272"/>
      <c r="F20" s="272"/>
      <c r="G20" s="272"/>
      <c r="H20" s="272"/>
      <c r="I20" s="272"/>
      <c r="J20" s="272"/>
      <c r="K20" s="272"/>
      <c r="L20" s="272"/>
      <c r="M20" s="272"/>
      <c r="N20" s="269"/>
    </row>
    <row r="21" spans="1:14" ht="15.75" customHeight="1" x14ac:dyDescent="0.3">
      <c r="A21" s="53">
        <v>1</v>
      </c>
      <c r="B21" s="289"/>
      <c r="C21" s="272"/>
      <c r="D21" s="272"/>
      <c r="E21" s="272"/>
      <c r="F21" s="272"/>
      <c r="G21" s="272"/>
      <c r="H21" s="272"/>
      <c r="I21" s="272"/>
      <c r="J21" s="272"/>
      <c r="K21" s="272"/>
      <c r="L21" s="272"/>
      <c r="M21" s="272"/>
      <c r="N21" s="269"/>
    </row>
    <row r="22" spans="1:14" ht="15.75" customHeight="1" x14ac:dyDescent="0.3">
      <c r="A22" s="53">
        <v>2</v>
      </c>
      <c r="B22" s="289"/>
      <c r="C22" s="272"/>
      <c r="D22" s="272"/>
      <c r="E22" s="272"/>
      <c r="F22" s="272"/>
      <c r="G22" s="272"/>
      <c r="H22" s="272"/>
      <c r="I22" s="272"/>
      <c r="J22" s="272"/>
      <c r="K22" s="272"/>
      <c r="L22" s="272"/>
      <c r="M22" s="272"/>
      <c r="N22" s="269"/>
    </row>
    <row r="23" spans="1:14" ht="15.75" customHeight="1" x14ac:dyDescent="0.3">
      <c r="A23" s="53">
        <v>3</v>
      </c>
      <c r="B23" s="289"/>
      <c r="C23" s="272"/>
      <c r="D23" s="272"/>
      <c r="E23" s="272"/>
      <c r="F23" s="272"/>
      <c r="G23" s="272"/>
      <c r="H23" s="272"/>
      <c r="I23" s="272"/>
      <c r="J23" s="272"/>
      <c r="K23" s="272"/>
      <c r="L23" s="272"/>
      <c r="M23" s="272"/>
      <c r="N23" s="269"/>
    </row>
    <row r="24" spans="1:14" ht="15.75" customHeight="1" x14ac:dyDescent="0.3">
      <c r="A24" s="53">
        <v>4</v>
      </c>
      <c r="B24" s="289"/>
      <c r="C24" s="272"/>
      <c r="D24" s="272"/>
      <c r="E24" s="272"/>
      <c r="F24" s="272"/>
      <c r="G24" s="272"/>
      <c r="H24" s="272"/>
      <c r="I24" s="272"/>
      <c r="J24" s="272"/>
      <c r="K24" s="272"/>
      <c r="L24" s="272"/>
      <c r="M24" s="272"/>
      <c r="N24" s="269"/>
    </row>
    <row r="25" spans="1:14" ht="15.75" customHeight="1" x14ac:dyDescent="0.3">
      <c r="A25" s="53">
        <v>5</v>
      </c>
      <c r="B25" s="289"/>
      <c r="C25" s="272"/>
      <c r="D25" s="272"/>
      <c r="E25" s="272"/>
      <c r="F25" s="272"/>
      <c r="G25" s="272"/>
      <c r="H25" s="272"/>
      <c r="I25" s="272"/>
      <c r="J25" s="272"/>
      <c r="K25" s="272"/>
      <c r="L25" s="272"/>
      <c r="M25" s="272"/>
      <c r="N25" s="269"/>
    </row>
    <row r="26" spans="1:14" ht="15.75" customHeight="1" x14ac:dyDescent="0.3">
      <c r="A26" s="403" t="s">
        <v>141</v>
      </c>
      <c r="B26" s="295"/>
      <c r="C26" s="132"/>
      <c r="D26" s="132"/>
      <c r="E26" s="132"/>
      <c r="F26" s="132"/>
      <c r="G26" s="132"/>
      <c r="H26" s="132"/>
      <c r="I26" s="132"/>
      <c r="J26" s="132"/>
      <c r="K26" s="132"/>
      <c r="L26" s="132"/>
      <c r="M26" s="132"/>
      <c r="N26" s="264"/>
    </row>
    <row r="27" spans="1:14" ht="15.75" customHeight="1" x14ac:dyDescent="0.3">
      <c r="A27" s="286"/>
      <c r="B27" s="266"/>
      <c r="C27" s="274"/>
      <c r="D27" s="274"/>
      <c r="E27" s="274"/>
      <c r="F27" s="274"/>
      <c r="G27" s="274"/>
      <c r="H27" s="274"/>
      <c r="I27" s="274"/>
      <c r="J27" s="274"/>
      <c r="K27" s="274"/>
      <c r="L27" s="274"/>
      <c r="M27" s="274"/>
      <c r="N27" s="267"/>
    </row>
    <row r="28" spans="1:14" ht="15.75" customHeight="1" x14ac:dyDescent="0.3">
      <c r="A28" s="291"/>
      <c r="B28" s="272"/>
      <c r="C28" s="272"/>
      <c r="D28" s="272"/>
      <c r="E28" s="272"/>
      <c r="F28" s="272"/>
      <c r="G28" s="272"/>
      <c r="H28" s="272"/>
      <c r="I28" s="272"/>
      <c r="J28" s="272"/>
      <c r="K28" s="272"/>
      <c r="L28" s="272"/>
      <c r="M28" s="272"/>
      <c r="N28" s="269"/>
    </row>
    <row r="29" spans="1:14" ht="18" customHeight="1" x14ac:dyDescent="0.3">
      <c r="A29" s="401" t="s">
        <v>142</v>
      </c>
      <c r="B29" s="272"/>
      <c r="C29" s="272"/>
      <c r="D29" s="272"/>
      <c r="E29" s="272"/>
      <c r="F29" s="272"/>
      <c r="G29" s="272"/>
      <c r="H29" s="272"/>
      <c r="I29" s="272"/>
      <c r="J29" s="272"/>
      <c r="K29" s="272"/>
      <c r="L29" s="272"/>
      <c r="M29" s="272"/>
      <c r="N29" s="269"/>
    </row>
    <row r="30" spans="1:14" ht="15.75" customHeight="1" x14ac:dyDescent="0.3">
      <c r="A30" s="281" t="s">
        <v>143</v>
      </c>
      <c r="B30" s="272"/>
      <c r="C30" s="272"/>
      <c r="D30" s="272"/>
      <c r="E30" s="272"/>
      <c r="F30" s="272"/>
      <c r="G30" s="272"/>
      <c r="H30" s="272"/>
      <c r="I30" s="272"/>
      <c r="J30" s="272"/>
      <c r="K30" s="272"/>
      <c r="L30" s="272"/>
      <c r="M30" s="272"/>
      <c r="N30" s="269"/>
    </row>
    <row r="31" spans="1:14" ht="15.75" customHeight="1" x14ac:dyDescent="0.3">
      <c r="A31" s="54">
        <v>1</v>
      </c>
      <c r="B31" s="289"/>
      <c r="C31" s="272"/>
      <c r="D31" s="272"/>
      <c r="E31" s="272"/>
      <c r="F31" s="272"/>
      <c r="G31" s="272"/>
      <c r="H31" s="272"/>
      <c r="I31" s="272"/>
      <c r="J31" s="272"/>
      <c r="K31" s="272"/>
      <c r="L31" s="272"/>
      <c r="M31" s="272"/>
      <c r="N31" s="269"/>
    </row>
    <row r="32" spans="1:14" ht="15.75" customHeight="1" x14ac:dyDescent="0.3">
      <c r="A32" s="54">
        <v>2</v>
      </c>
      <c r="B32" s="289"/>
      <c r="C32" s="272"/>
      <c r="D32" s="272"/>
      <c r="E32" s="272"/>
      <c r="F32" s="272"/>
      <c r="G32" s="272"/>
      <c r="H32" s="272"/>
      <c r="I32" s="272"/>
      <c r="J32" s="272"/>
      <c r="K32" s="272"/>
      <c r="L32" s="272"/>
      <c r="M32" s="272"/>
      <c r="N32" s="269"/>
    </row>
    <row r="33" spans="1:14" ht="15.75" customHeight="1" x14ac:dyDescent="0.3">
      <c r="A33" s="54">
        <v>3</v>
      </c>
      <c r="B33" s="289"/>
      <c r="C33" s="272"/>
      <c r="D33" s="272"/>
      <c r="E33" s="272"/>
      <c r="F33" s="272"/>
      <c r="G33" s="272"/>
      <c r="H33" s="272"/>
      <c r="I33" s="272"/>
      <c r="J33" s="272"/>
      <c r="K33" s="272"/>
      <c r="L33" s="272"/>
      <c r="M33" s="272"/>
      <c r="N33" s="269"/>
    </row>
    <row r="34" spans="1:14" ht="15.75" customHeight="1" x14ac:dyDescent="0.3">
      <c r="A34" s="54">
        <v>4</v>
      </c>
      <c r="B34" s="289"/>
      <c r="C34" s="272"/>
      <c r="D34" s="272"/>
      <c r="E34" s="272"/>
      <c r="F34" s="272"/>
      <c r="G34" s="272"/>
      <c r="H34" s="272"/>
      <c r="I34" s="272"/>
      <c r="J34" s="272"/>
      <c r="K34" s="272"/>
      <c r="L34" s="272"/>
      <c r="M34" s="272"/>
      <c r="N34" s="269"/>
    </row>
    <row r="35" spans="1:14" ht="15.75" customHeight="1" x14ac:dyDescent="0.3">
      <c r="A35" s="54">
        <v>5</v>
      </c>
      <c r="B35" s="289"/>
      <c r="C35" s="272"/>
      <c r="D35" s="272"/>
      <c r="E35" s="272"/>
      <c r="F35" s="272"/>
      <c r="G35" s="272"/>
      <c r="H35" s="272"/>
      <c r="I35" s="272"/>
      <c r="J35" s="272"/>
      <c r="K35" s="272"/>
      <c r="L35" s="272"/>
      <c r="M35" s="272"/>
      <c r="N35" s="269"/>
    </row>
    <row r="36" spans="1:14" ht="15.75" customHeight="1" x14ac:dyDescent="0.3">
      <c r="A36" s="409" t="s">
        <v>141</v>
      </c>
      <c r="B36" s="295"/>
      <c r="C36" s="132"/>
      <c r="D36" s="132"/>
      <c r="E36" s="132"/>
      <c r="F36" s="132"/>
      <c r="G36" s="132"/>
      <c r="H36" s="132"/>
      <c r="I36" s="132"/>
      <c r="J36" s="132"/>
      <c r="K36" s="132"/>
      <c r="L36" s="132"/>
      <c r="M36" s="132"/>
      <c r="N36" s="264"/>
    </row>
    <row r="37" spans="1:14" ht="15.75" customHeight="1" x14ac:dyDescent="0.3">
      <c r="A37" s="286"/>
      <c r="B37" s="266"/>
      <c r="C37" s="274"/>
      <c r="D37" s="274"/>
      <c r="E37" s="274"/>
      <c r="F37" s="274"/>
      <c r="G37" s="274"/>
      <c r="H37" s="274"/>
      <c r="I37" s="274"/>
      <c r="J37" s="274"/>
      <c r="K37" s="274"/>
      <c r="L37" s="274"/>
      <c r="M37" s="274"/>
      <c r="N37" s="267"/>
    </row>
    <row r="38" spans="1:14" ht="15.75" customHeight="1" x14ac:dyDescent="0.3">
      <c r="A38" s="291"/>
      <c r="B38" s="272"/>
      <c r="C38" s="272"/>
      <c r="D38" s="272"/>
      <c r="E38" s="272"/>
      <c r="F38" s="272"/>
      <c r="G38" s="272"/>
      <c r="H38" s="272"/>
      <c r="I38" s="272"/>
      <c r="J38" s="272"/>
      <c r="K38" s="272"/>
      <c r="L38" s="272"/>
      <c r="M38" s="272"/>
      <c r="N38" s="269"/>
    </row>
    <row r="39" spans="1:14" ht="18" customHeight="1" x14ac:dyDescent="0.3">
      <c r="A39" s="408" t="s">
        <v>144</v>
      </c>
      <c r="B39" s="272"/>
      <c r="C39" s="272"/>
      <c r="D39" s="272"/>
      <c r="E39" s="272"/>
      <c r="F39" s="272"/>
      <c r="G39" s="272"/>
      <c r="H39" s="272"/>
      <c r="I39" s="272"/>
      <c r="J39" s="272"/>
      <c r="K39" s="272"/>
      <c r="L39" s="272"/>
      <c r="M39" s="272"/>
      <c r="N39" s="269"/>
    </row>
    <row r="40" spans="1:14" ht="15.75" customHeight="1" x14ac:dyDescent="0.3">
      <c r="A40" s="55"/>
      <c r="B40" s="402" t="s">
        <v>145</v>
      </c>
      <c r="C40" s="272"/>
      <c r="D40" s="269"/>
      <c r="E40" s="406">
        <v>0</v>
      </c>
      <c r="F40" s="407"/>
      <c r="G40" s="291"/>
      <c r="H40" s="269"/>
      <c r="I40" s="402" t="s">
        <v>146</v>
      </c>
      <c r="J40" s="272"/>
      <c r="K40" s="269"/>
      <c r="L40" s="406">
        <v>0</v>
      </c>
      <c r="M40" s="407"/>
      <c r="N40" s="56"/>
    </row>
    <row r="41" spans="1:14" ht="15.75" customHeight="1" x14ac:dyDescent="0.3">
      <c r="A41" s="57">
        <v>1</v>
      </c>
      <c r="B41" s="289"/>
      <c r="C41" s="272"/>
      <c r="D41" s="272"/>
      <c r="E41" s="272"/>
      <c r="F41" s="272"/>
      <c r="G41" s="272"/>
      <c r="H41" s="272"/>
      <c r="I41" s="272"/>
      <c r="J41" s="272"/>
      <c r="K41" s="272"/>
      <c r="L41" s="272"/>
      <c r="M41" s="272"/>
      <c r="N41" s="269"/>
    </row>
    <row r="42" spans="1:14" ht="15.75" customHeight="1" x14ac:dyDescent="0.3">
      <c r="A42" s="57">
        <v>2</v>
      </c>
      <c r="B42" s="289"/>
      <c r="C42" s="272"/>
      <c r="D42" s="272"/>
      <c r="E42" s="272"/>
      <c r="F42" s="272"/>
      <c r="G42" s="272"/>
      <c r="H42" s="272"/>
      <c r="I42" s="272"/>
      <c r="J42" s="272"/>
      <c r="K42" s="272"/>
      <c r="L42" s="272"/>
      <c r="M42" s="272"/>
      <c r="N42" s="269"/>
    </row>
    <row r="43" spans="1:14" ht="15.75" customHeight="1" x14ac:dyDescent="0.3">
      <c r="A43" s="57">
        <v>3</v>
      </c>
      <c r="B43" s="289"/>
      <c r="C43" s="272"/>
      <c r="D43" s="272"/>
      <c r="E43" s="272"/>
      <c r="F43" s="272"/>
      <c r="G43" s="272"/>
      <c r="H43" s="272"/>
      <c r="I43" s="272"/>
      <c r="J43" s="272"/>
      <c r="K43" s="272"/>
      <c r="L43" s="272"/>
      <c r="M43" s="272"/>
      <c r="N43" s="269"/>
    </row>
    <row r="44" spans="1:14" ht="15.75" customHeight="1" x14ac:dyDescent="0.3">
      <c r="A44" s="57">
        <v>4</v>
      </c>
      <c r="B44" s="289"/>
      <c r="C44" s="272"/>
      <c r="D44" s="272"/>
      <c r="E44" s="272"/>
      <c r="F44" s="272"/>
      <c r="G44" s="272"/>
      <c r="H44" s="272"/>
      <c r="I44" s="272"/>
      <c r="J44" s="272"/>
      <c r="K44" s="272"/>
      <c r="L44" s="272"/>
      <c r="M44" s="272"/>
      <c r="N44" s="269"/>
    </row>
    <row r="45" spans="1:14" ht="15.75" customHeight="1" x14ac:dyDescent="0.3">
      <c r="A45" s="57">
        <v>5</v>
      </c>
      <c r="B45" s="289"/>
      <c r="C45" s="272"/>
      <c r="D45" s="272"/>
      <c r="E45" s="272"/>
      <c r="F45" s="272"/>
      <c r="G45" s="272"/>
      <c r="H45" s="272"/>
      <c r="I45" s="272"/>
      <c r="J45" s="272"/>
      <c r="K45" s="272"/>
      <c r="L45" s="272"/>
      <c r="M45" s="272"/>
      <c r="N45" s="269"/>
    </row>
    <row r="46" spans="1:14" ht="15.75" customHeight="1" x14ac:dyDescent="0.3">
      <c r="A46" s="399" t="s">
        <v>141</v>
      </c>
      <c r="B46" s="295"/>
      <c r="C46" s="132"/>
      <c r="D46" s="132"/>
      <c r="E46" s="132"/>
      <c r="F46" s="132"/>
      <c r="G46" s="132"/>
      <c r="H46" s="132"/>
      <c r="I46" s="132"/>
      <c r="J46" s="132"/>
      <c r="K46" s="132"/>
      <c r="L46" s="132"/>
      <c r="M46" s="132"/>
      <c r="N46" s="264"/>
    </row>
    <row r="47" spans="1:14" ht="15.75" customHeight="1" x14ac:dyDescent="0.3">
      <c r="A47" s="286"/>
      <c r="B47" s="266"/>
      <c r="C47" s="274"/>
      <c r="D47" s="274"/>
      <c r="E47" s="274"/>
      <c r="F47" s="274"/>
      <c r="G47" s="274"/>
      <c r="H47" s="274"/>
      <c r="I47" s="274"/>
      <c r="J47" s="274"/>
      <c r="K47" s="274"/>
      <c r="L47" s="274"/>
      <c r="M47" s="274"/>
      <c r="N47" s="267"/>
    </row>
  </sheetData>
  <mergeCells count="44">
    <mergeCell ref="B40:D40"/>
    <mergeCell ref="E40:F40"/>
    <mergeCell ref="A30:N30"/>
    <mergeCell ref="B31:N31"/>
    <mergeCell ref="A39:N39"/>
    <mergeCell ref="B32:N32"/>
    <mergeCell ref="B33:N33"/>
    <mergeCell ref="B36:N37"/>
    <mergeCell ref="A36:A37"/>
    <mergeCell ref="B34:N34"/>
    <mergeCell ref="B35:N35"/>
    <mergeCell ref="A38:N38"/>
    <mergeCell ref="L40:M40"/>
    <mergeCell ref="G40:H40"/>
    <mergeCell ref="B25:N25"/>
    <mergeCell ref="A19:C19"/>
    <mergeCell ref="A26:A27"/>
    <mergeCell ref="A18:C18"/>
    <mergeCell ref="B21:N21"/>
    <mergeCell ref="G19:M19"/>
    <mergeCell ref="M18:N18"/>
    <mergeCell ref="A20:N20"/>
    <mergeCell ref="B26:N27"/>
    <mergeCell ref="D18:F18"/>
    <mergeCell ref="D19:F19"/>
    <mergeCell ref="B22:N22"/>
    <mergeCell ref="B23:N23"/>
    <mergeCell ref="B24:N24"/>
    <mergeCell ref="A1:N10"/>
    <mergeCell ref="A17:N17"/>
    <mergeCell ref="A16:N16"/>
    <mergeCell ref="A46:A47"/>
    <mergeCell ref="B46:N47"/>
    <mergeCell ref="A11:N11"/>
    <mergeCell ref="A12:N13"/>
    <mergeCell ref="A14:N15"/>
    <mergeCell ref="B41:N41"/>
    <mergeCell ref="B42:N42"/>
    <mergeCell ref="B43:N43"/>
    <mergeCell ref="B44:N44"/>
    <mergeCell ref="B45:N45"/>
    <mergeCell ref="A29:N29"/>
    <mergeCell ref="A28:N28"/>
    <mergeCell ref="I40:K40"/>
  </mergeCells>
  <pageMargins left="0.7" right="0.7" top="0.75" bottom="0.75" header="0.3" footer="0.3"/>
  <pageSetup scale="54" orientation="portrait" horizontalDpi="1200" verticalDpi="1200" r:id="rId1"/>
  <colBreaks count="1" manualBreakCount="1">
    <brk id="14" max="66"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80FF00"/>
  </sheetPr>
  <dimension ref="A1:Z977"/>
  <sheetViews>
    <sheetView view="pageBreakPreview" zoomScaleNormal="80" zoomScaleSheetLayoutView="100" workbookViewId="0">
      <selection activeCell="A14" sqref="A14:Z15"/>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416" t="s">
        <v>93</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35"/>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67"/>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7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7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75" customHeight="1" x14ac:dyDescent="0.3">
      <c r="A83" s="66" t="s">
        <v>196</v>
      </c>
      <c r="B83" s="91">
        <f>E106</f>
        <v>0</v>
      </c>
      <c r="C83" s="91">
        <f>H106</f>
        <v>0</v>
      </c>
      <c r="D83" s="91">
        <f>L106</f>
        <v>0</v>
      </c>
      <c r="E83" s="446"/>
      <c r="F83" s="91">
        <f>J118</f>
        <v>0</v>
      </c>
      <c r="G83" s="90">
        <f>SUM(G146:G347)</f>
        <v>0</v>
      </c>
      <c r="H83" s="90">
        <f>SUM(H146:H347)</f>
        <v>0</v>
      </c>
      <c r="I83" s="90">
        <f>SUM(I146:I347)</f>
        <v>0</v>
      </c>
      <c r="J83" s="89">
        <f t="shared" ref="J83:Z83" si="0">COUNTIF(J146:J347,"x")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f>
        <v>0</v>
      </c>
      <c r="C84" s="92">
        <f>C83</f>
        <v>0</v>
      </c>
      <c r="D84" s="92">
        <f>D83</f>
        <v>0</v>
      </c>
      <c r="E84" s="447"/>
      <c r="F84" s="92">
        <f t="shared" ref="F84:Z84" si="1">F83</f>
        <v>0</v>
      </c>
      <c r="G84" s="93">
        <f t="shared" si="1"/>
        <v>0</v>
      </c>
      <c r="H84" s="93">
        <f t="shared" si="1"/>
        <v>0</v>
      </c>
      <c r="I84" s="93">
        <f t="shared" si="1"/>
        <v>0</v>
      </c>
      <c r="J84" s="94">
        <f t="shared" si="1"/>
        <v>0</v>
      </c>
      <c r="K84" s="94">
        <f t="shared" si="1"/>
        <v>0</v>
      </c>
      <c r="L84" s="94">
        <f t="shared" si="1"/>
        <v>0</v>
      </c>
      <c r="M84" s="94">
        <f t="shared" si="1"/>
        <v>0</v>
      </c>
      <c r="N84" s="94">
        <f t="shared" si="1"/>
        <v>0</v>
      </c>
      <c r="O84" s="94">
        <f t="shared" si="1"/>
        <v>0</v>
      </c>
      <c r="P84" s="94">
        <f t="shared" si="1"/>
        <v>0</v>
      </c>
      <c r="Q84" s="94">
        <f t="shared" si="1"/>
        <v>0</v>
      </c>
      <c r="R84" s="94">
        <f t="shared" si="1"/>
        <v>0</v>
      </c>
      <c r="S84" s="94">
        <f t="shared" si="1"/>
        <v>0</v>
      </c>
      <c r="T84" s="94">
        <f t="shared" si="1"/>
        <v>0</v>
      </c>
      <c r="U84" s="94">
        <f t="shared" si="1"/>
        <v>0</v>
      </c>
      <c r="V84" s="94">
        <f t="shared" si="1"/>
        <v>0</v>
      </c>
      <c r="W84" s="94">
        <f t="shared" si="1"/>
        <v>0</v>
      </c>
      <c r="X84" s="94">
        <f t="shared" si="1"/>
        <v>0</v>
      </c>
      <c r="Y84" s="94">
        <f t="shared" si="1"/>
        <v>0</v>
      </c>
      <c r="Z84" s="94">
        <f t="shared" si="1"/>
        <v>0</v>
      </c>
    </row>
    <row r="85" spans="1:26" ht="18"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201</v>
      </c>
      <c r="J86" s="134"/>
      <c r="K86" s="134"/>
      <c r="L86" s="265"/>
      <c r="M86" s="433" t="s">
        <v>202</v>
      </c>
      <c r="N86" s="134"/>
      <c r="O86" s="134"/>
      <c r="P86" s="134"/>
      <c r="Q86" s="134"/>
      <c r="R86" s="265"/>
      <c r="S86" s="450" t="s">
        <v>203</v>
      </c>
      <c r="T86" s="134"/>
      <c r="U86" s="134"/>
      <c r="V86" s="265"/>
      <c r="W86" s="450" t="s">
        <v>204</v>
      </c>
      <c r="X86" s="134"/>
      <c r="Y86" s="134"/>
      <c r="Z86" s="265"/>
    </row>
    <row r="87" spans="1:26" ht="15.7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7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7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8"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8"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210</v>
      </c>
      <c r="F95" s="272"/>
      <c r="G95" s="269"/>
      <c r="H95" s="454" t="s">
        <v>341</v>
      </c>
      <c r="I95" s="272"/>
      <c r="J95" s="272"/>
      <c r="K95" s="269"/>
      <c r="L95" s="452" t="s">
        <v>211</v>
      </c>
      <c r="M95" s="272"/>
      <c r="N95" s="272"/>
      <c r="O95" s="272"/>
      <c r="P95" s="272"/>
      <c r="Q95" s="269"/>
      <c r="R95" s="456"/>
      <c r="S95" s="132"/>
      <c r="T95" s="132"/>
      <c r="U95" s="132"/>
      <c r="V95" s="132"/>
      <c r="W95" s="264"/>
      <c r="X95" s="275" t="s">
        <v>134</v>
      </c>
      <c r="Y95" s="272"/>
      <c r="Z95" s="269"/>
    </row>
    <row r="96" spans="1:26" ht="15.75" customHeight="1" x14ac:dyDescent="0.3">
      <c r="A96" s="68"/>
      <c r="B96" s="413"/>
      <c r="C96" s="272"/>
      <c r="D96" s="269"/>
      <c r="E96" s="281"/>
      <c r="F96" s="272"/>
      <c r="G96" s="269"/>
      <c r="H96" s="411"/>
      <c r="I96" s="272"/>
      <c r="J96" s="272"/>
      <c r="K96" s="269"/>
      <c r="L96" s="453"/>
      <c r="M96" s="272"/>
      <c r="N96" s="272"/>
      <c r="O96" s="272"/>
      <c r="P96" s="272"/>
      <c r="Q96" s="269"/>
      <c r="R96" s="133"/>
      <c r="S96" s="136"/>
      <c r="T96" s="136"/>
      <c r="U96" s="136"/>
      <c r="V96" s="136"/>
      <c r="W96" s="265"/>
      <c r="X96" s="321">
        <f t="shared" ref="X96:X105" si="2">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2"/>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2"/>
        <v>0</v>
      </c>
      <c r="Y98" s="312"/>
      <c r="Z98" s="310"/>
    </row>
    <row r="99" spans="1:26" ht="15.7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2"/>
        <v>0</v>
      </c>
      <c r="Y99" s="312"/>
      <c r="Z99" s="310"/>
    </row>
    <row r="100" spans="1:26" ht="15.75"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2"/>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2"/>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2"/>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2"/>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2"/>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2"/>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f>
        <v>0</v>
      </c>
      <c r="F107" s="312"/>
      <c r="G107" s="310"/>
      <c r="H107" s="322">
        <f>H106</f>
        <v>0</v>
      </c>
      <c r="I107" s="312"/>
      <c r="J107" s="312"/>
      <c r="K107" s="310"/>
      <c r="L107" s="322">
        <f>L106</f>
        <v>0</v>
      </c>
      <c r="M107" s="312"/>
      <c r="N107" s="312"/>
      <c r="O107" s="312"/>
      <c r="P107" s="312"/>
      <c r="Q107" s="310"/>
      <c r="R107" s="266"/>
      <c r="S107" s="274"/>
      <c r="T107" s="274"/>
      <c r="U107" s="274"/>
      <c r="V107" s="274"/>
      <c r="W107" s="267"/>
      <c r="X107" s="322">
        <f>SUM(E107:W107)</f>
        <v>0</v>
      </c>
      <c r="Y107" s="312"/>
      <c r="Z107" s="310"/>
    </row>
    <row r="108" spans="1:26" ht="15.7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5.7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8"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41"/>
      <c r="B146" s="269"/>
      <c r="C146" s="289"/>
      <c r="D146" s="272"/>
      <c r="E146" s="269"/>
      <c r="F146" s="70"/>
      <c r="G146" s="71"/>
      <c r="H146" s="72"/>
      <c r="I146" s="73"/>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269"/>
      <c r="C147" s="289"/>
      <c r="D147" s="272"/>
      <c r="E147" s="269"/>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269"/>
      <c r="C148" s="289"/>
      <c r="D148" s="272"/>
      <c r="E148" s="269"/>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269"/>
      <c r="C149" s="289"/>
      <c r="D149" s="272"/>
      <c r="E149" s="269"/>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269"/>
      <c r="C150" s="289"/>
      <c r="D150" s="272"/>
      <c r="E150" s="269"/>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269"/>
      <c r="C151" s="289"/>
      <c r="D151" s="272"/>
      <c r="E151" s="269"/>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269"/>
      <c r="C152" s="289"/>
      <c r="D152" s="272"/>
      <c r="E152" s="269"/>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269"/>
      <c r="C153" s="289"/>
      <c r="D153" s="272"/>
      <c r="E153" s="269"/>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269"/>
      <c r="C154" s="289"/>
      <c r="D154" s="272"/>
      <c r="E154" s="269"/>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269"/>
      <c r="C155" s="289"/>
      <c r="D155" s="272"/>
      <c r="E155" s="269"/>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269"/>
      <c r="C156" s="289"/>
      <c r="D156" s="272"/>
      <c r="E156" s="269"/>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269"/>
      <c r="C157" s="289"/>
      <c r="D157" s="272"/>
      <c r="E157" s="269"/>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269"/>
      <c r="C158" s="289"/>
      <c r="D158" s="272"/>
      <c r="E158" s="269"/>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269"/>
      <c r="C159" s="289"/>
      <c r="D159" s="272"/>
      <c r="E159" s="269"/>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269"/>
      <c r="C160" s="289"/>
      <c r="D160" s="272"/>
      <c r="E160" s="269"/>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269"/>
      <c r="C161" s="289"/>
      <c r="D161" s="272"/>
      <c r="E161" s="269"/>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269"/>
      <c r="C162" s="289"/>
      <c r="D162" s="272"/>
      <c r="E162" s="269"/>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269"/>
      <c r="C163" s="289"/>
      <c r="D163" s="272"/>
      <c r="E163" s="269"/>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269"/>
      <c r="C164" s="289"/>
      <c r="D164" s="272"/>
      <c r="E164" s="269"/>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269"/>
      <c r="C165" s="289"/>
      <c r="D165" s="272"/>
      <c r="E165" s="269"/>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269"/>
      <c r="C166" s="289"/>
      <c r="D166" s="272"/>
      <c r="E166" s="269"/>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269"/>
      <c r="C167" s="289"/>
      <c r="D167" s="272"/>
      <c r="E167" s="269"/>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269"/>
      <c r="C168" s="289"/>
      <c r="D168" s="272"/>
      <c r="E168" s="269"/>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269"/>
      <c r="C169" s="289"/>
      <c r="D169" s="272"/>
      <c r="E169" s="269"/>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269"/>
      <c r="C170" s="289"/>
      <c r="D170" s="272"/>
      <c r="E170" s="269"/>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269"/>
      <c r="C171" s="289"/>
      <c r="D171" s="272"/>
      <c r="E171" s="269"/>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269"/>
      <c r="C172" s="289"/>
      <c r="D172" s="272"/>
      <c r="E172" s="269"/>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269"/>
      <c r="C173" s="289"/>
      <c r="D173" s="272"/>
      <c r="E173" s="269"/>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269"/>
      <c r="C174" s="289"/>
      <c r="D174" s="272"/>
      <c r="E174" s="269"/>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269"/>
      <c r="C175" s="289"/>
      <c r="D175" s="272"/>
      <c r="E175" s="269"/>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269"/>
      <c r="C176" s="289"/>
      <c r="D176" s="272"/>
      <c r="E176" s="269"/>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269"/>
      <c r="C177" s="289"/>
      <c r="D177" s="272"/>
      <c r="E177" s="269"/>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269"/>
      <c r="C178" s="289"/>
      <c r="D178" s="272"/>
      <c r="E178" s="269"/>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269"/>
      <c r="C179" s="289"/>
      <c r="D179" s="272"/>
      <c r="E179" s="269"/>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269"/>
      <c r="C180" s="289"/>
      <c r="D180" s="272"/>
      <c r="E180" s="269"/>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269"/>
      <c r="C181" s="289"/>
      <c r="D181" s="272"/>
      <c r="E181" s="269"/>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269"/>
      <c r="C182" s="289"/>
      <c r="D182" s="272"/>
      <c r="E182" s="269"/>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269"/>
      <c r="C183" s="289"/>
      <c r="D183" s="272"/>
      <c r="E183" s="269"/>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269"/>
      <c r="C184" s="289"/>
      <c r="D184" s="272"/>
      <c r="E184" s="269"/>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269"/>
      <c r="C185" s="289"/>
      <c r="D185" s="272"/>
      <c r="E185" s="269"/>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269"/>
      <c r="C186" s="289"/>
      <c r="D186" s="272"/>
      <c r="E186" s="269"/>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269"/>
      <c r="C187" s="289"/>
      <c r="D187" s="272"/>
      <c r="E187" s="269"/>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269"/>
      <c r="C188" s="289"/>
      <c r="D188" s="272"/>
      <c r="E188" s="269"/>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269"/>
      <c r="C189" s="289"/>
      <c r="D189" s="272"/>
      <c r="E189" s="269"/>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269"/>
      <c r="C190" s="289"/>
      <c r="D190" s="272"/>
      <c r="E190" s="269"/>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269"/>
      <c r="C191" s="289"/>
      <c r="D191" s="272"/>
      <c r="E191" s="269"/>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269"/>
      <c r="C192" s="289"/>
      <c r="D192" s="272"/>
      <c r="E192" s="269"/>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269"/>
      <c r="C193" s="289"/>
      <c r="D193" s="272"/>
      <c r="E193" s="269"/>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269"/>
      <c r="C194" s="289"/>
      <c r="D194" s="272"/>
      <c r="E194" s="269"/>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269"/>
      <c r="C195" s="289"/>
      <c r="D195" s="272"/>
      <c r="E195" s="269"/>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269"/>
      <c r="C196" s="289"/>
      <c r="D196" s="272"/>
      <c r="E196" s="269"/>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269"/>
      <c r="C197" s="289"/>
      <c r="D197" s="272"/>
      <c r="E197" s="269"/>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269"/>
      <c r="C198" s="289"/>
      <c r="D198" s="272"/>
      <c r="E198" s="269"/>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269"/>
      <c r="C199" s="289"/>
      <c r="D199" s="272"/>
      <c r="E199" s="269"/>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269"/>
      <c r="C200" s="289"/>
      <c r="D200" s="272"/>
      <c r="E200" s="269"/>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269"/>
      <c r="C201" s="289"/>
      <c r="D201" s="272"/>
      <c r="E201" s="269"/>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269"/>
      <c r="C202" s="289"/>
      <c r="D202" s="272"/>
      <c r="E202" s="269"/>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21" customHeight="1" x14ac:dyDescent="0.3"/>
    <row r="247" spans="1:26" ht="21" customHeight="1" x14ac:dyDescent="0.3"/>
    <row r="248" spans="1:26" ht="21" customHeight="1" x14ac:dyDescent="0.3"/>
    <row r="249" spans="1:26" ht="21" customHeight="1" x14ac:dyDescent="0.3"/>
    <row r="250" spans="1:26" ht="21" customHeight="1" x14ac:dyDescent="0.3"/>
    <row r="251" spans="1:26" ht="21" customHeight="1" x14ac:dyDescent="0.3"/>
    <row r="252" spans="1:26" ht="21" customHeight="1" x14ac:dyDescent="0.3"/>
    <row r="253" spans="1:26" ht="21" customHeight="1" x14ac:dyDescent="0.3"/>
    <row r="254" spans="1:26" ht="21" customHeight="1" x14ac:dyDescent="0.3"/>
    <row r="255" spans="1:26" ht="21" customHeight="1" x14ac:dyDescent="0.3"/>
    <row r="256" spans="1:26" ht="21" customHeight="1" x14ac:dyDescent="0.3"/>
    <row r="257" ht="21" customHeight="1" x14ac:dyDescent="0.3"/>
    <row r="258" ht="21" customHeight="1" x14ac:dyDescent="0.3"/>
    <row r="259" ht="21" customHeight="1" x14ac:dyDescent="0.3"/>
    <row r="260" ht="21" customHeight="1" x14ac:dyDescent="0.3"/>
    <row r="261" ht="21" customHeight="1" x14ac:dyDescent="0.3"/>
    <row r="262" ht="21" customHeight="1" x14ac:dyDescent="0.3"/>
    <row r="263" ht="21" customHeight="1" x14ac:dyDescent="0.3"/>
    <row r="264" ht="21" customHeight="1" x14ac:dyDescent="0.3"/>
    <row r="265" ht="21" customHeight="1" x14ac:dyDescent="0.3"/>
    <row r="266" ht="21" customHeight="1" x14ac:dyDescent="0.3"/>
    <row r="267" ht="21" customHeight="1" x14ac:dyDescent="0.3"/>
    <row r="268" ht="21" customHeight="1" x14ac:dyDescent="0.3"/>
    <row r="269" ht="21" customHeight="1" x14ac:dyDescent="0.3"/>
    <row r="270" ht="21" customHeight="1" x14ac:dyDescent="0.3"/>
    <row r="271" ht="21" customHeight="1" x14ac:dyDescent="0.3"/>
    <row r="272" ht="21" customHeight="1" x14ac:dyDescent="0.3"/>
    <row r="273" ht="21" customHeight="1" x14ac:dyDescent="0.3"/>
    <row r="274" ht="21" customHeight="1" x14ac:dyDescent="0.3"/>
    <row r="275" ht="21" customHeight="1" x14ac:dyDescent="0.3"/>
    <row r="276" ht="21" customHeight="1" x14ac:dyDescent="0.3"/>
    <row r="277" ht="21" customHeight="1" x14ac:dyDescent="0.3"/>
    <row r="278" ht="21" customHeight="1" x14ac:dyDescent="0.3"/>
    <row r="279" ht="21" customHeight="1" x14ac:dyDescent="0.3"/>
    <row r="280" ht="21" customHeight="1" x14ac:dyDescent="0.3"/>
    <row r="281" ht="21" customHeight="1" x14ac:dyDescent="0.3"/>
    <row r="282" ht="21" customHeight="1" x14ac:dyDescent="0.3"/>
    <row r="283" ht="21" customHeight="1" x14ac:dyDescent="0.3"/>
    <row r="284" ht="21" customHeight="1" x14ac:dyDescent="0.3"/>
    <row r="285" ht="21" customHeight="1" x14ac:dyDescent="0.3"/>
    <row r="286" ht="21" customHeight="1" x14ac:dyDescent="0.3"/>
    <row r="287" ht="21" customHeight="1" x14ac:dyDescent="0.3"/>
    <row r="288" ht="21" customHeight="1" x14ac:dyDescent="0.3"/>
    <row r="289" ht="21" customHeight="1" x14ac:dyDescent="0.3"/>
    <row r="290" ht="21" customHeight="1" x14ac:dyDescent="0.3"/>
    <row r="291" ht="21" customHeight="1" x14ac:dyDescent="0.3"/>
    <row r="292" ht="21" customHeight="1" x14ac:dyDescent="0.3"/>
    <row r="293" ht="21" customHeight="1" x14ac:dyDescent="0.3"/>
    <row r="294" ht="21" customHeight="1" x14ac:dyDescent="0.3"/>
    <row r="295" ht="21" customHeight="1" x14ac:dyDescent="0.3"/>
    <row r="296" ht="21" customHeight="1" x14ac:dyDescent="0.3"/>
    <row r="297" ht="21" customHeight="1" x14ac:dyDescent="0.3"/>
    <row r="298" ht="21" customHeight="1" x14ac:dyDescent="0.3"/>
    <row r="299" ht="21" customHeight="1" x14ac:dyDescent="0.3"/>
    <row r="300" ht="21" customHeight="1" x14ac:dyDescent="0.3"/>
    <row r="301" ht="21" customHeight="1" x14ac:dyDescent="0.3"/>
    <row r="302" ht="21" customHeight="1" x14ac:dyDescent="0.3"/>
    <row r="303" ht="21" customHeight="1" x14ac:dyDescent="0.3"/>
    <row r="304" ht="21" customHeight="1" x14ac:dyDescent="0.3"/>
    <row r="305" ht="21" customHeight="1" x14ac:dyDescent="0.3"/>
    <row r="306" ht="21" customHeight="1" x14ac:dyDescent="0.3"/>
    <row r="307" ht="21" customHeight="1" x14ac:dyDescent="0.3"/>
    <row r="308" ht="21" customHeight="1" x14ac:dyDescent="0.3"/>
    <row r="309" ht="21" customHeight="1" x14ac:dyDescent="0.3"/>
    <row r="310" ht="21" customHeight="1" x14ac:dyDescent="0.3"/>
    <row r="311" ht="21" customHeight="1" x14ac:dyDescent="0.3"/>
    <row r="312" ht="21" customHeight="1" x14ac:dyDescent="0.3"/>
    <row r="313" ht="21" customHeight="1" x14ac:dyDescent="0.3"/>
    <row r="314" ht="21" customHeight="1" x14ac:dyDescent="0.3"/>
    <row r="315" ht="21" customHeight="1" x14ac:dyDescent="0.3"/>
    <row r="316" ht="21" customHeight="1" x14ac:dyDescent="0.3"/>
    <row r="317" ht="21" customHeight="1" x14ac:dyDescent="0.3"/>
    <row r="318" ht="21" customHeight="1" x14ac:dyDescent="0.3"/>
    <row r="319" ht="21" customHeight="1" x14ac:dyDescent="0.3"/>
    <row r="320" ht="21" customHeight="1" x14ac:dyDescent="0.3"/>
    <row r="321" ht="21" customHeight="1" x14ac:dyDescent="0.3"/>
    <row r="322" ht="21" customHeight="1" x14ac:dyDescent="0.3"/>
    <row r="323" ht="21" customHeight="1" x14ac:dyDescent="0.3"/>
    <row r="324" ht="21" customHeight="1" x14ac:dyDescent="0.3"/>
    <row r="325" ht="21" customHeight="1" x14ac:dyDescent="0.3"/>
    <row r="326" ht="21" customHeight="1" x14ac:dyDescent="0.3"/>
    <row r="327" ht="21" customHeight="1" x14ac:dyDescent="0.3"/>
    <row r="328" ht="21" customHeight="1" x14ac:dyDescent="0.3"/>
    <row r="329" ht="21" customHeight="1" x14ac:dyDescent="0.3"/>
    <row r="330" ht="21" customHeight="1" x14ac:dyDescent="0.3"/>
    <row r="331" ht="21" customHeight="1" x14ac:dyDescent="0.3"/>
    <row r="332" ht="21" customHeight="1" x14ac:dyDescent="0.3"/>
    <row r="333" ht="21" customHeight="1" x14ac:dyDescent="0.3"/>
    <row r="334" ht="21" customHeight="1" x14ac:dyDescent="0.3"/>
    <row r="335" ht="21" customHeight="1" x14ac:dyDescent="0.3"/>
    <row r="336" ht="21" customHeight="1" x14ac:dyDescent="0.3"/>
    <row r="337" ht="21" customHeight="1" x14ac:dyDescent="0.3"/>
    <row r="338" ht="21" customHeight="1" x14ac:dyDescent="0.3"/>
    <row r="339" ht="21" customHeight="1" x14ac:dyDescent="0.3"/>
    <row r="340" ht="21" customHeight="1" x14ac:dyDescent="0.3"/>
    <row r="341" ht="21" customHeight="1" x14ac:dyDescent="0.3"/>
    <row r="342" ht="21" customHeight="1" x14ac:dyDescent="0.3"/>
    <row r="343" ht="21" customHeight="1" x14ac:dyDescent="0.3"/>
    <row r="344" ht="21" customHeight="1" x14ac:dyDescent="0.3"/>
    <row r="345" ht="21" customHeight="1" x14ac:dyDescent="0.3"/>
    <row r="346" ht="21" customHeight="1" x14ac:dyDescent="0.3"/>
    <row r="347" ht="21" customHeight="1" x14ac:dyDescent="0.3"/>
    <row r="348" ht="21" customHeight="1" x14ac:dyDescent="0.3"/>
    <row r="349" ht="21" customHeight="1" x14ac:dyDescent="0.3"/>
    <row r="350" ht="21" customHeight="1" x14ac:dyDescent="0.3"/>
    <row r="351" ht="21" customHeight="1" x14ac:dyDescent="0.3"/>
    <row r="352" ht="21" customHeight="1" x14ac:dyDescent="0.3"/>
    <row r="353" ht="21" customHeight="1" x14ac:dyDescent="0.3"/>
    <row r="354" ht="21" customHeight="1" x14ac:dyDescent="0.3"/>
    <row r="355" ht="21" customHeight="1" x14ac:dyDescent="0.3"/>
    <row r="356" ht="21" customHeight="1" x14ac:dyDescent="0.3"/>
    <row r="357" ht="21" customHeight="1" x14ac:dyDescent="0.3"/>
    <row r="358" ht="21" customHeight="1" x14ac:dyDescent="0.3"/>
    <row r="359" ht="21" customHeight="1" x14ac:dyDescent="0.3"/>
    <row r="360" ht="21" customHeight="1" x14ac:dyDescent="0.3"/>
    <row r="361" ht="21" customHeight="1" x14ac:dyDescent="0.3"/>
    <row r="362" ht="21" customHeight="1" x14ac:dyDescent="0.3"/>
    <row r="363" ht="21" customHeight="1" x14ac:dyDescent="0.3"/>
    <row r="364" ht="21" customHeight="1" x14ac:dyDescent="0.3"/>
    <row r="365" ht="21" customHeight="1" x14ac:dyDescent="0.3"/>
    <row r="366" ht="21" customHeight="1" x14ac:dyDescent="0.3"/>
    <row r="367" ht="21" customHeight="1" x14ac:dyDescent="0.3"/>
    <row r="368" ht="21" customHeight="1" x14ac:dyDescent="0.3"/>
    <row r="369" ht="21" customHeight="1" x14ac:dyDescent="0.3"/>
    <row r="370" ht="21" customHeight="1" x14ac:dyDescent="0.3"/>
    <row r="371" ht="21" customHeight="1" x14ac:dyDescent="0.3"/>
    <row r="372" ht="21" customHeight="1" x14ac:dyDescent="0.3"/>
    <row r="373" ht="21" customHeight="1" x14ac:dyDescent="0.3"/>
    <row r="374" ht="21" customHeight="1" x14ac:dyDescent="0.3"/>
    <row r="375" ht="21" customHeight="1" x14ac:dyDescent="0.3"/>
    <row r="376" ht="21" customHeight="1" x14ac:dyDescent="0.3"/>
    <row r="377" ht="21" customHeight="1" x14ac:dyDescent="0.3"/>
    <row r="378" ht="21" customHeight="1" x14ac:dyDescent="0.3"/>
    <row r="379" ht="21" customHeight="1" x14ac:dyDescent="0.3"/>
    <row r="380" ht="21" customHeight="1" x14ac:dyDescent="0.3"/>
    <row r="381" ht="21" customHeight="1" x14ac:dyDescent="0.3"/>
    <row r="382" ht="21" customHeight="1" x14ac:dyDescent="0.3"/>
    <row r="383" ht="21" customHeight="1" x14ac:dyDescent="0.3"/>
    <row r="384" ht="21" customHeight="1" x14ac:dyDescent="0.3"/>
    <row r="385" ht="21" customHeight="1" x14ac:dyDescent="0.3"/>
    <row r="386" ht="21" customHeight="1" x14ac:dyDescent="0.3"/>
    <row r="387" ht="21" customHeight="1" x14ac:dyDescent="0.3"/>
    <row r="388" ht="21" customHeight="1" x14ac:dyDescent="0.3"/>
    <row r="389" ht="21" customHeight="1" x14ac:dyDescent="0.3"/>
    <row r="390" ht="21" customHeight="1" x14ac:dyDescent="0.3"/>
    <row r="391" ht="21" customHeight="1" x14ac:dyDescent="0.3"/>
    <row r="392" ht="21" customHeight="1" x14ac:dyDescent="0.3"/>
    <row r="393" ht="21" customHeight="1" x14ac:dyDescent="0.3"/>
    <row r="394" ht="21" customHeight="1" x14ac:dyDescent="0.3"/>
    <row r="395" ht="21" customHeight="1" x14ac:dyDescent="0.3"/>
    <row r="396" ht="21" customHeight="1" x14ac:dyDescent="0.3"/>
    <row r="397" ht="21" customHeight="1" x14ac:dyDescent="0.3"/>
    <row r="398" ht="21" customHeight="1" x14ac:dyDescent="0.3"/>
    <row r="399" ht="21" customHeight="1" x14ac:dyDescent="0.3"/>
    <row r="400" ht="21" customHeight="1" x14ac:dyDescent="0.3"/>
    <row r="401" ht="21" customHeight="1" x14ac:dyDescent="0.3"/>
    <row r="402" ht="21" customHeight="1" x14ac:dyDescent="0.3"/>
    <row r="403" ht="21" customHeight="1" x14ac:dyDescent="0.3"/>
    <row r="404" ht="21" customHeight="1" x14ac:dyDescent="0.3"/>
    <row r="405" ht="21" customHeight="1" x14ac:dyDescent="0.3"/>
    <row r="406" ht="21" customHeight="1" x14ac:dyDescent="0.3"/>
    <row r="407" ht="21" customHeight="1" x14ac:dyDescent="0.3"/>
    <row r="408" ht="21" customHeight="1" x14ac:dyDescent="0.3"/>
    <row r="409" ht="21" customHeight="1" x14ac:dyDescent="0.3"/>
    <row r="410" ht="21" customHeight="1" x14ac:dyDescent="0.3"/>
    <row r="411" ht="21" customHeight="1" x14ac:dyDescent="0.3"/>
    <row r="412" ht="21" customHeight="1" x14ac:dyDescent="0.3"/>
    <row r="413" ht="21" customHeight="1" x14ac:dyDescent="0.3"/>
    <row r="414" ht="21" customHeight="1" x14ac:dyDescent="0.3"/>
    <row r="415" ht="21" customHeight="1" x14ac:dyDescent="0.3"/>
    <row r="416" ht="21" customHeight="1" x14ac:dyDescent="0.3"/>
    <row r="417" ht="21" customHeight="1" x14ac:dyDescent="0.3"/>
    <row r="418" ht="21" customHeight="1" x14ac:dyDescent="0.3"/>
    <row r="419" ht="21" customHeight="1" x14ac:dyDescent="0.3"/>
    <row r="420" ht="21" customHeight="1" x14ac:dyDescent="0.3"/>
    <row r="421" ht="21" customHeight="1" x14ac:dyDescent="0.3"/>
    <row r="422" ht="21" customHeight="1" x14ac:dyDescent="0.3"/>
    <row r="423" ht="21" customHeight="1" x14ac:dyDescent="0.3"/>
    <row r="424" ht="21" customHeight="1" x14ac:dyDescent="0.3"/>
    <row r="425" ht="21" customHeight="1" x14ac:dyDescent="0.3"/>
    <row r="426" ht="21" customHeight="1" x14ac:dyDescent="0.3"/>
    <row r="427" ht="21" customHeight="1" x14ac:dyDescent="0.3"/>
    <row r="428" ht="21" customHeight="1" x14ac:dyDescent="0.3"/>
    <row r="429" ht="21" customHeight="1" x14ac:dyDescent="0.3"/>
    <row r="430" ht="21" customHeight="1" x14ac:dyDescent="0.3"/>
    <row r="431" ht="21" customHeight="1" x14ac:dyDescent="0.3"/>
    <row r="432" ht="21" customHeight="1" x14ac:dyDescent="0.3"/>
    <row r="433" ht="21" customHeight="1" x14ac:dyDescent="0.3"/>
    <row r="434" ht="21" customHeight="1" x14ac:dyDescent="0.3"/>
    <row r="435" ht="21" customHeight="1" x14ac:dyDescent="0.3"/>
    <row r="436" ht="21" customHeight="1" x14ac:dyDescent="0.3"/>
    <row r="437" ht="21" customHeight="1" x14ac:dyDescent="0.3"/>
    <row r="438" ht="21" customHeight="1" x14ac:dyDescent="0.3"/>
    <row r="439" ht="21" customHeight="1" x14ac:dyDescent="0.3"/>
    <row r="440" ht="21" customHeight="1" x14ac:dyDescent="0.3"/>
    <row r="441" ht="21" customHeight="1" x14ac:dyDescent="0.3"/>
    <row r="442" ht="21" customHeight="1" x14ac:dyDescent="0.3"/>
    <row r="443" ht="21" customHeight="1" x14ac:dyDescent="0.3"/>
    <row r="444" ht="21" customHeight="1" x14ac:dyDescent="0.3"/>
    <row r="445" ht="21" customHeight="1" x14ac:dyDescent="0.3"/>
    <row r="446" ht="21" customHeight="1" x14ac:dyDescent="0.3"/>
    <row r="447" ht="21" customHeight="1" x14ac:dyDescent="0.3"/>
    <row r="448" ht="21" customHeight="1" x14ac:dyDescent="0.3"/>
    <row r="449" ht="21" customHeight="1" x14ac:dyDescent="0.3"/>
    <row r="450" ht="21" customHeight="1" x14ac:dyDescent="0.3"/>
    <row r="451" ht="21" customHeight="1" x14ac:dyDescent="0.3"/>
    <row r="452" ht="21" customHeight="1" x14ac:dyDescent="0.3"/>
    <row r="453" ht="21" customHeight="1" x14ac:dyDescent="0.3"/>
    <row r="454" ht="21" customHeight="1" x14ac:dyDescent="0.3"/>
    <row r="455" ht="21" customHeight="1" x14ac:dyDescent="0.3"/>
    <row r="456" ht="21" customHeight="1" x14ac:dyDescent="0.3"/>
    <row r="457" ht="21" customHeight="1" x14ac:dyDescent="0.3"/>
    <row r="458" ht="21" customHeight="1" x14ac:dyDescent="0.3"/>
    <row r="459" ht="21" customHeight="1" x14ac:dyDescent="0.3"/>
    <row r="460" ht="21" customHeight="1" x14ac:dyDescent="0.3"/>
    <row r="461" ht="21" customHeight="1" x14ac:dyDescent="0.3"/>
    <row r="462" ht="21" customHeight="1" x14ac:dyDescent="0.3"/>
    <row r="463" ht="21" customHeight="1" x14ac:dyDescent="0.3"/>
    <row r="464" ht="21" customHeight="1" x14ac:dyDescent="0.3"/>
    <row r="465" ht="21" customHeight="1" x14ac:dyDescent="0.3"/>
    <row r="466" ht="21" customHeight="1" x14ac:dyDescent="0.3"/>
    <row r="467" ht="21" customHeight="1" x14ac:dyDescent="0.3"/>
    <row r="468" ht="21" customHeight="1" x14ac:dyDescent="0.3"/>
    <row r="469" ht="21" customHeight="1" x14ac:dyDescent="0.3"/>
    <row r="470" ht="21" customHeight="1" x14ac:dyDescent="0.3"/>
    <row r="471" ht="21" customHeight="1" x14ac:dyDescent="0.3"/>
    <row r="472" ht="21" customHeight="1" x14ac:dyDescent="0.3"/>
    <row r="473" ht="21" customHeight="1" x14ac:dyDescent="0.3"/>
    <row r="474" ht="21" customHeight="1" x14ac:dyDescent="0.3"/>
    <row r="475" ht="21" customHeight="1" x14ac:dyDescent="0.3"/>
    <row r="476" ht="21" customHeight="1" x14ac:dyDescent="0.3"/>
    <row r="477" ht="21" customHeight="1" x14ac:dyDescent="0.3"/>
    <row r="478" ht="21" customHeight="1" x14ac:dyDescent="0.3"/>
    <row r="479" ht="21" customHeight="1" x14ac:dyDescent="0.3"/>
    <row r="480" ht="21" customHeight="1" x14ac:dyDescent="0.3"/>
    <row r="481" ht="21" customHeight="1" x14ac:dyDescent="0.3"/>
    <row r="482" ht="21" customHeight="1" x14ac:dyDescent="0.3"/>
    <row r="483" ht="21" customHeight="1" x14ac:dyDescent="0.3"/>
    <row r="484" ht="21" customHeight="1" x14ac:dyDescent="0.3"/>
    <row r="485" ht="21" customHeight="1" x14ac:dyDescent="0.3"/>
    <row r="486" ht="21" customHeight="1" x14ac:dyDescent="0.3"/>
    <row r="487" ht="21" customHeight="1" x14ac:dyDescent="0.3"/>
    <row r="488" ht="21" customHeight="1" x14ac:dyDescent="0.3"/>
    <row r="489" ht="21" customHeight="1" x14ac:dyDescent="0.3"/>
    <row r="490" ht="21" customHeight="1" x14ac:dyDescent="0.3"/>
    <row r="491" ht="21" customHeight="1" x14ac:dyDescent="0.3"/>
    <row r="492" ht="21" customHeight="1" x14ac:dyDescent="0.3"/>
    <row r="493" ht="21" customHeight="1" x14ac:dyDescent="0.3"/>
    <row r="494" ht="21" customHeight="1" x14ac:dyDescent="0.3"/>
    <row r="495" ht="21" customHeight="1" x14ac:dyDescent="0.3"/>
    <row r="496" ht="21" customHeight="1" x14ac:dyDescent="0.3"/>
    <row r="497" ht="21" customHeight="1" x14ac:dyDescent="0.3"/>
    <row r="498" ht="21" customHeight="1" x14ac:dyDescent="0.3"/>
    <row r="499" ht="21" customHeight="1" x14ac:dyDescent="0.3"/>
    <row r="500" ht="21" customHeight="1" x14ac:dyDescent="0.3"/>
    <row r="501" ht="21" customHeight="1" x14ac:dyDescent="0.3"/>
    <row r="502" ht="21" customHeight="1" x14ac:dyDescent="0.3"/>
    <row r="503" ht="21" customHeight="1" x14ac:dyDescent="0.3"/>
    <row r="504" ht="21" customHeight="1" x14ac:dyDescent="0.3"/>
    <row r="505" ht="21" customHeight="1" x14ac:dyDescent="0.3"/>
    <row r="506" ht="21" customHeight="1" x14ac:dyDescent="0.3"/>
    <row r="507" ht="21" customHeight="1" x14ac:dyDescent="0.3"/>
    <row r="508" ht="21" customHeight="1" x14ac:dyDescent="0.3"/>
    <row r="509" ht="21" customHeight="1" x14ac:dyDescent="0.3"/>
    <row r="510" ht="21" customHeight="1" x14ac:dyDescent="0.3"/>
    <row r="511" ht="21" customHeight="1" x14ac:dyDescent="0.3"/>
    <row r="512" ht="21" customHeight="1" x14ac:dyDescent="0.3"/>
    <row r="513" ht="21" customHeight="1" x14ac:dyDescent="0.3"/>
    <row r="514" ht="21" customHeight="1" x14ac:dyDescent="0.3"/>
    <row r="515" ht="21" customHeight="1" x14ac:dyDescent="0.3"/>
    <row r="516" ht="21" customHeight="1" x14ac:dyDescent="0.3"/>
    <row r="517" ht="21" customHeight="1" x14ac:dyDescent="0.3"/>
    <row r="518" ht="21" customHeight="1" x14ac:dyDescent="0.3"/>
    <row r="519" ht="21" customHeight="1" x14ac:dyDescent="0.3"/>
    <row r="520" ht="21" customHeight="1" x14ac:dyDescent="0.3"/>
    <row r="521" ht="21" customHeight="1" x14ac:dyDescent="0.3"/>
    <row r="522" ht="21" customHeight="1" x14ac:dyDescent="0.3"/>
    <row r="523" ht="21" customHeight="1" x14ac:dyDescent="0.3"/>
    <row r="524" ht="21" customHeight="1" x14ac:dyDescent="0.3"/>
    <row r="525" ht="21" customHeight="1" x14ac:dyDescent="0.3"/>
    <row r="526" ht="21" customHeight="1" x14ac:dyDescent="0.3"/>
    <row r="527" ht="21" customHeight="1" x14ac:dyDescent="0.3"/>
    <row r="528" ht="21" customHeight="1" x14ac:dyDescent="0.3"/>
    <row r="529" ht="21" customHeight="1" x14ac:dyDescent="0.3"/>
    <row r="530" ht="21" customHeight="1" x14ac:dyDescent="0.3"/>
    <row r="531" ht="21" customHeight="1" x14ac:dyDescent="0.3"/>
    <row r="532" ht="21" customHeight="1" x14ac:dyDescent="0.3"/>
    <row r="533" ht="21" customHeight="1" x14ac:dyDescent="0.3"/>
    <row r="534" ht="21" customHeight="1" x14ac:dyDescent="0.3"/>
    <row r="535" ht="21" customHeight="1" x14ac:dyDescent="0.3"/>
    <row r="536" ht="21" customHeight="1" x14ac:dyDescent="0.3"/>
    <row r="537" ht="21" customHeight="1" x14ac:dyDescent="0.3"/>
    <row r="538" ht="21" customHeight="1" x14ac:dyDescent="0.3"/>
    <row r="539" ht="21" customHeight="1" x14ac:dyDescent="0.3"/>
    <row r="540" ht="21" customHeight="1" x14ac:dyDescent="0.3"/>
    <row r="541" ht="21" customHeight="1" x14ac:dyDescent="0.3"/>
    <row r="542" ht="21" customHeight="1" x14ac:dyDescent="0.3"/>
    <row r="543" ht="21" customHeight="1" x14ac:dyDescent="0.3"/>
    <row r="544" ht="21" customHeight="1" x14ac:dyDescent="0.3"/>
    <row r="545" ht="21" customHeight="1" x14ac:dyDescent="0.3"/>
    <row r="546" ht="21" customHeight="1" x14ac:dyDescent="0.3"/>
    <row r="547" ht="21" customHeight="1" x14ac:dyDescent="0.3"/>
    <row r="548" ht="21" customHeight="1" x14ac:dyDescent="0.3"/>
    <row r="549" ht="21" customHeight="1" x14ac:dyDescent="0.3"/>
    <row r="550" ht="21" customHeight="1" x14ac:dyDescent="0.3"/>
    <row r="551" ht="21" customHeight="1" x14ac:dyDescent="0.3"/>
    <row r="552" ht="21" customHeight="1" x14ac:dyDescent="0.3"/>
    <row r="553" ht="21" customHeight="1" x14ac:dyDescent="0.3"/>
    <row r="554" ht="21" customHeight="1" x14ac:dyDescent="0.3"/>
    <row r="555" ht="21" customHeight="1" x14ac:dyDescent="0.3"/>
    <row r="556" ht="21" customHeight="1" x14ac:dyDescent="0.3"/>
    <row r="557" ht="21" customHeight="1" x14ac:dyDescent="0.3"/>
    <row r="558" ht="21" customHeight="1" x14ac:dyDescent="0.3"/>
    <row r="559" ht="21" customHeight="1" x14ac:dyDescent="0.3"/>
    <row r="560" ht="21" customHeight="1" x14ac:dyDescent="0.3"/>
    <row r="561" ht="21" customHeight="1" x14ac:dyDescent="0.3"/>
    <row r="562" ht="21" customHeight="1" x14ac:dyDescent="0.3"/>
    <row r="563" ht="21" customHeight="1" x14ac:dyDescent="0.3"/>
    <row r="564" ht="21" customHeight="1" x14ac:dyDescent="0.3"/>
    <row r="565" ht="21" customHeight="1" x14ac:dyDescent="0.3"/>
    <row r="566" ht="21" customHeight="1" x14ac:dyDescent="0.3"/>
    <row r="567" ht="21" customHeight="1" x14ac:dyDescent="0.3"/>
    <row r="568" ht="21" customHeight="1" x14ac:dyDescent="0.3"/>
    <row r="569" ht="21" customHeight="1" x14ac:dyDescent="0.3"/>
    <row r="570" ht="21" customHeight="1" x14ac:dyDescent="0.3"/>
    <row r="571" ht="21" customHeight="1" x14ac:dyDescent="0.3"/>
    <row r="572" ht="21" customHeight="1" x14ac:dyDescent="0.3"/>
    <row r="573" ht="21" customHeight="1" x14ac:dyDescent="0.3"/>
    <row r="574" ht="21" customHeight="1" x14ac:dyDescent="0.3"/>
    <row r="575" ht="21" customHeight="1" x14ac:dyDescent="0.3"/>
    <row r="576" ht="21" customHeight="1" x14ac:dyDescent="0.3"/>
    <row r="577" ht="21" customHeight="1" x14ac:dyDescent="0.3"/>
    <row r="578" ht="21" customHeight="1" x14ac:dyDescent="0.3"/>
    <row r="579" ht="21" customHeight="1" x14ac:dyDescent="0.3"/>
    <row r="580" ht="21" customHeight="1" x14ac:dyDescent="0.3"/>
    <row r="581" ht="21" customHeight="1" x14ac:dyDescent="0.3"/>
    <row r="582" ht="21" customHeight="1" x14ac:dyDescent="0.3"/>
    <row r="583" ht="21" customHeight="1" x14ac:dyDescent="0.3"/>
    <row r="584" ht="21" customHeight="1" x14ac:dyDescent="0.3"/>
    <row r="585" ht="21" customHeight="1" x14ac:dyDescent="0.3"/>
    <row r="586" ht="21" customHeight="1" x14ac:dyDescent="0.3"/>
    <row r="587" ht="21" customHeight="1" x14ac:dyDescent="0.3"/>
    <row r="588" ht="21" customHeight="1" x14ac:dyDescent="0.3"/>
    <row r="589" ht="21" customHeight="1" x14ac:dyDescent="0.3"/>
    <row r="590" ht="21" customHeight="1" x14ac:dyDescent="0.3"/>
    <row r="591" ht="21" customHeight="1" x14ac:dyDescent="0.3"/>
    <row r="592" ht="21" customHeight="1" x14ac:dyDescent="0.3"/>
    <row r="593" ht="21" customHeight="1" x14ac:dyDescent="0.3"/>
    <row r="594" ht="21" customHeight="1" x14ac:dyDescent="0.3"/>
    <row r="595" ht="21" customHeight="1" x14ac:dyDescent="0.3"/>
    <row r="596" ht="21" customHeight="1" x14ac:dyDescent="0.3"/>
    <row r="597" ht="21" customHeight="1" x14ac:dyDescent="0.3"/>
    <row r="598" ht="21" customHeight="1" x14ac:dyDescent="0.3"/>
    <row r="599" ht="21" customHeight="1" x14ac:dyDescent="0.3"/>
    <row r="600" ht="21" customHeight="1" x14ac:dyDescent="0.3"/>
    <row r="601" ht="21" customHeight="1" x14ac:dyDescent="0.3"/>
    <row r="602" ht="21" customHeight="1" x14ac:dyDescent="0.3"/>
    <row r="603" ht="21" customHeight="1" x14ac:dyDescent="0.3"/>
    <row r="604" ht="21" customHeight="1" x14ac:dyDescent="0.3"/>
    <row r="605" ht="21" customHeight="1" x14ac:dyDescent="0.3"/>
    <row r="606" ht="21" customHeight="1" x14ac:dyDescent="0.3"/>
    <row r="607" ht="21" customHeight="1" x14ac:dyDescent="0.3"/>
    <row r="608" ht="21" customHeight="1" x14ac:dyDescent="0.3"/>
    <row r="609" ht="21" customHeight="1" x14ac:dyDescent="0.3"/>
    <row r="610" ht="21" customHeight="1" x14ac:dyDescent="0.3"/>
    <row r="611" ht="21" customHeight="1" x14ac:dyDescent="0.3"/>
    <row r="612" ht="21" customHeight="1" x14ac:dyDescent="0.3"/>
    <row r="613" ht="21" customHeight="1" x14ac:dyDescent="0.3"/>
    <row r="614" ht="21" customHeight="1" x14ac:dyDescent="0.3"/>
    <row r="615" ht="21" customHeight="1" x14ac:dyDescent="0.3"/>
    <row r="616" ht="21" customHeight="1" x14ac:dyDescent="0.3"/>
    <row r="617" ht="21" customHeight="1" x14ac:dyDescent="0.3"/>
    <row r="618" ht="21" customHeight="1" x14ac:dyDescent="0.3"/>
    <row r="619" ht="21" customHeight="1" x14ac:dyDescent="0.3"/>
    <row r="620" ht="21" customHeight="1" x14ac:dyDescent="0.3"/>
    <row r="621" ht="21" customHeight="1" x14ac:dyDescent="0.3"/>
    <row r="622" ht="21" customHeight="1" x14ac:dyDescent="0.3"/>
    <row r="623" ht="21" customHeight="1" x14ac:dyDescent="0.3"/>
    <row r="624" ht="21" customHeight="1" x14ac:dyDescent="0.3"/>
    <row r="625" ht="21" customHeight="1" x14ac:dyDescent="0.3"/>
    <row r="626" ht="21" customHeight="1" x14ac:dyDescent="0.3"/>
    <row r="627" ht="21" customHeight="1" x14ac:dyDescent="0.3"/>
    <row r="628" ht="21" customHeight="1" x14ac:dyDescent="0.3"/>
    <row r="629" ht="21" customHeight="1" x14ac:dyDescent="0.3"/>
    <row r="630" ht="21" customHeight="1" x14ac:dyDescent="0.3"/>
    <row r="631" ht="21" customHeight="1" x14ac:dyDescent="0.3"/>
    <row r="632" ht="21" customHeight="1" x14ac:dyDescent="0.3"/>
    <row r="633" ht="21" customHeight="1" x14ac:dyDescent="0.3"/>
    <row r="634" ht="21" customHeight="1" x14ac:dyDescent="0.3"/>
    <row r="635" ht="21" customHeight="1" x14ac:dyDescent="0.3"/>
    <row r="636" ht="21" customHeight="1" x14ac:dyDescent="0.3"/>
    <row r="637" ht="21" customHeight="1" x14ac:dyDescent="0.3"/>
    <row r="638" ht="21" customHeight="1" x14ac:dyDescent="0.3"/>
    <row r="639" ht="21" customHeight="1" x14ac:dyDescent="0.3"/>
    <row r="640" ht="21" customHeight="1" x14ac:dyDescent="0.3"/>
    <row r="641" ht="21" customHeight="1" x14ac:dyDescent="0.3"/>
    <row r="642" ht="21" customHeight="1" x14ac:dyDescent="0.3"/>
    <row r="643" ht="21" customHeight="1" x14ac:dyDescent="0.3"/>
    <row r="644" ht="21" customHeight="1" x14ac:dyDescent="0.3"/>
    <row r="645" ht="21" customHeight="1" x14ac:dyDescent="0.3"/>
    <row r="646" ht="21" customHeight="1" x14ac:dyDescent="0.3"/>
    <row r="647" ht="21" customHeight="1" x14ac:dyDescent="0.3"/>
    <row r="648" ht="21" customHeight="1" x14ac:dyDescent="0.3"/>
    <row r="649" ht="21" customHeight="1" x14ac:dyDescent="0.3"/>
    <row r="650" ht="21" customHeight="1" x14ac:dyDescent="0.3"/>
    <row r="651" ht="21" customHeight="1" x14ac:dyDescent="0.3"/>
    <row r="652" ht="21" customHeight="1" x14ac:dyDescent="0.3"/>
    <row r="653" ht="21" customHeight="1" x14ac:dyDescent="0.3"/>
    <row r="654" ht="21" customHeight="1" x14ac:dyDescent="0.3"/>
    <row r="655" ht="21" customHeight="1" x14ac:dyDescent="0.3"/>
    <row r="656" ht="21" customHeight="1" x14ac:dyDescent="0.3"/>
    <row r="657" ht="21" customHeight="1" x14ac:dyDescent="0.3"/>
    <row r="658" ht="21" customHeight="1" x14ac:dyDescent="0.3"/>
    <row r="659" ht="21" customHeight="1" x14ac:dyDescent="0.3"/>
    <row r="660" ht="21" customHeight="1" x14ac:dyDescent="0.3"/>
    <row r="661" ht="21" customHeight="1" x14ac:dyDescent="0.3"/>
    <row r="662" ht="21" customHeight="1" x14ac:dyDescent="0.3"/>
    <row r="663" ht="21" customHeight="1" x14ac:dyDescent="0.3"/>
    <row r="664" ht="21" customHeight="1" x14ac:dyDescent="0.3"/>
    <row r="665" ht="21" customHeight="1" x14ac:dyDescent="0.3"/>
    <row r="666" ht="21" customHeight="1" x14ac:dyDescent="0.3"/>
    <row r="667" ht="21" customHeight="1" x14ac:dyDescent="0.3"/>
    <row r="668" ht="21" customHeight="1" x14ac:dyDescent="0.3"/>
    <row r="669" ht="21" customHeight="1" x14ac:dyDescent="0.3"/>
    <row r="670" ht="21" customHeight="1" x14ac:dyDescent="0.3"/>
    <row r="671" ht="21" customHeight="1" x14ac:dyDescent="0.3"/>
    <row r="672" ht="21" customHeight="1" x14ac:dyDescent="0.3"/>
    <row r="673" ht="21" customHeight="1" x14ac:dyDescent="0.3"/>
    <row r="674" ht="21" customHeight="1" x14ac:dyDescent="0.3"/>
    <row r="675" ht="21" customHeight="1" x14ac:dyDescent="0.3"/>
    <row r="676" ht="21" customHeight="1" x14ac:dyDescent="0.3"/>
    <row r="677" ht="21" customHeight="1" x14ac:dyDescent="0.3"/>
    <row r="678" ht="21" customHeight="1" x14ac:dyDescent="0.3"/>
    <row r="679" ht="21" customHeight="1" x14ac:dyDescent="0.3"/>
    <row r="680" ht="21" customHeight="1" x14ac:dyDescent="0.3"/>
    <row r="681" ht="21" customHeight="1" x14ac:dyDescent="0.3"/>
    <row r="682" ht="21" customHeight="1" x14ac:dyDescent="0.3"/>
    <row r="683" ht="21" customHeight="1" x14ac:dyDescent="0.3"/>
    <row r="684" ht="21" customHeight="1" x14ac:dyDescent="0.3"/>
    <row r="685" ht="21" customHeight="1" x14ac:dyDescent="0.3"/>
    <row r="686" ht="21" customHeight="1" x14ac:dyDescent="0.3"/>
    <row r="687" ht="21" customHeight="1" x14ac:dyDescent="0.3"/>
    <row r="688" ht="21" customHeight="1" x14ac:dyDescent="0.3"/>
    <row r="689" ht="21" customHeight="1" x14ac:dyDescent="0.3"/>
    <row r="690" ht="21" customHeight="1" x14ac:dyDescent="0.3"/>
    <row r="691" ht="21" customHeight="1" x14ac:dyDescent="0.3"/>
    <row r="692" ht="21" customHeight="1" x14ac:dyDescent="0.3"/>
    <row r="693" ht="21" customHeight="1" x14ac:dyDescent="0.3"/>
    <row r="694" ht="21" customHeight="1" x14ac:dyDescent="0.3"/>
    <row r="695" ht="21" customHeight="1" x14ac:dyDescent="0.3"/>
    <row r="696" ht="21" customHeight="1" x14ac:dyDescent="0.3"/>
    <row r="697" ht="21" customHeight="1" x14ac:dyDescent="0.3"/>
    <row r="698" ht="21" customHeight="1" x14ac:dyDescent="0.3"/>
    <row r="699" ht="21" customHeight="1" x14ac:dyDescent="0.3"/>
    <row r="700" ht="21" customHeight="1" x14ac:dyDescent="0.3"/>
    <row r="701" ht="21" customHeight="1" x14ac:dyDescent="0.3"/>
    <row r="702" ht="21" customHeight="1" x14ac:dyDescent="0.3"/>
    <row r="703" ht="21" customHeight="1" x14ac:dyDescent="0.3"/>
    <row r="704" ht="21" customHeight="1" x14ac:dyDescent="0.3"/>
    <row r="705" ht="21" customHeight="1" x14ac:dyDescent="0.3"/>
    <row r="706" ht="21" customHeight="1" x14ac:dyDescent="0.3"/>
    <row r="707" ht="21" customHeight="1" x14ac:dyDescent="0.3"/>
    <row r="708" ht="21" customHeight="1" x14ac:dyDescent="0.3"/>
    <row r="709" ht="21" customHeight="1" x14ac:dyDescent="0.3"/>
    <row r="710" ht="21" customHeight="1" x14ac:dyDescent="0.3"/>
    <row r="711" ht="21" customHeight="1" x14ac:dyDescent="0.3"/>
    <row r="712" ht="21" customHeight="1" x14ac:dyDescent="0.3"/>
    <row r="713" ht="21" customHeight="1" x14ac:dyDescent="0.3"/>
    <row r="714" ht="21" customHeight="1" x14ac:dyDescent="0.3"/>
    <row r="715" ht="21" customHeight="1" x14ac:dyDescent="0.3"/>
    <row r="716" ht="21" customHeight="1" x14ac:dyDescent="0.3"/>
    <row r="717" ht="21" customHeight="1" x14ac:dyDescent="0.3"/>
    <row r="718" ht="21" customHeight="1" x14ac:dyDescent="0.3"/>
    <row r="719" ht="21" customHeight="1" x14ac:dyDescent="0.3"/>
    <row r="720" ht="21" customHeight="1" x14ac:dyDescent="0.3"/>
    <row r="721" ht="21" customHeight="1" x14ac:dyDescent="0.3"/>
    <row r="722" ht="21" customHeight="1" x14ac:dyDescent="0.3"/>
    <row r="723" ht="21" customHeight="1" x14ac:dyDescent="0.3"/>
    <row r="724" ht="21" customHeight="1" x14ac:dyDescent="0.3"/>
    <row r="725" ht="21" customHeight="1" x14ac:dyDescent="0.3"/>
    <row r="726" ht="21" customHeight="1" x14ac:dyDescent="0.3"/>
    <row r="727" ht="21" customHeight="1" x14ac:dyDescent="0.3"/>
    <row r="728" ht="21" customHeight="1" x14ac:dyDescent="0.3"/>
    <row r="729" ht="21" customHeight="1" x14ac:dyDescent="0.3"/>
    <row r="730" ht="21" customHeight="1" x14ac:dyDescent="0.3"/>
    <row r="731" ht="21" customHeight="1" x14ac:dyDescent="0.3"/>
    <row r="732" ht="21" customHeight="1" x14ac:dyDescent="0.3"/>
    <row r="733" ht="21" customHeight="1" x14ac:dyDescent="0.3"/>
    <row r="734" ht="21" customHeight="1" x14ac:dyDescent="0.3"/>
    <row r="735" ht="21" customHeight="1" x14ac:dyDescent="0.3"/>
    <row r="736" ht="21" customHeight="1" x14ac:dyDescent="0.3"/>
    <row r="737" ht="21" customHeight="1" x14ac:dyDescent="0.3"/>
    <row r="738" ht="21" customHeight="1" x14ac:dyDescent="0.3"/>
    <row r="739" ht="21" customHeight="1" x14ac:dyDescent="0.3"/>
    <row r="740" ht="21" customHeight="1" x14ac:dyDescent="0.3"/>
    <row r="741" ht="21" customHeight="1" x14ac:dyDescent="0.3"/>
    <row r="742" ht="21" customHeight="1" x14ac:dyDescent="0.3"/>
    <row r="743" ht="21" customHeight="1" x14ac:dyDescent="0.3"/>
    <row r="744" ht="21" customHeight="1" x14ac:dyDescent="0.3"/>
    <row r="745" ht="21" customHeight="1" x14ac:dyDescent="0.3"/>
    <row r="746" ht="21" customHeight="1" x14ac:dyDescent="0.3"/>
    <row r="747" ht="21" customHeight="1" x14ac:dyDescent="0.3"/>
    <row r="748" ht="21" customHeight="1" x14ac:dyDescent="0.3"/>
    <row r="749" ht="21" customHeight="1" x14ac:dyDescent="0.3"/>
    <row r="750" ht="21" customHeight="1" x14ac:dyDescent="0.3"/>
    <row r="751" ht="21" customHeight="1" x14ac:dyDescent="0.3"/>
    <row r="752" ht="21" customHeight="1" x14ac:dyDescent="0.3"/>
    <row r="753" ht="21" customHeight="1" x14ac:dyDescent="0.3"/>
    <row r="754" ht="21" customHeight="1" x14ac:dyDescent="0.3"/>
    <row r="755" ht="21" customHeight="1" x14ac:dyDescent="0.3"/>
    <row r="756" ht="21" customHeight="1" x14ac:dyDescent="0.3"/>
    <row r="757" ht="21" customHeight="1" x14ac:dyDescent="0.3"/>
    <row r="758" ht="21" customHeight="1" x14ac:dyDescent="0.3"/>
    <row r="759" ht="21" customHeight="1" x14ac:dyDescent="0.3"/>
    <row r="760" ht="21" customHeight="1" x14ac:dyDescent="0.3"/>
    <row r="761" ht="21" customHeight="1" x14ac:dyDescent="0.3"/>
    <row r="762" ht="21" customHeight="1" x14ac:dyDescent="0.3"/>
    <row r="763" ht="21" customHeight="1" x14ac:dyDescent="0.3"/>
    <row r="764" ht="21" customHeight="1" x14ac:dyDescent="0.3"/>
    <row r="765" ht="21" customHeight="1" x14ac:dyDescent="0.3"/>
    <row r="766" ht="21" customHeight="1" x14ac:dyDescent="0.3"/>
    <row r="767" ht="21" customHeight="1" x14ac:dyDescent="0.3"/>
    <row r="768" ht="21" customHeight="1" x14ac:dyDescent="0.3"/>
    <row r="769" ht="21" customHeight="1" x14ac:dyDescent="0.3"/>
    <row r="770" ht="21" customHeight="1" x14ac:dyDescent="0.3"/>
    <row r="771" ht="21" customHeight="1" x14ac:dyDescent="0.3"/>
    <row r="772" ht="21" customHeight="1" x14ac:dyDescent="0.3"/>
    <row r="773" ht="21" customHeight="1" x14ac:dyDescent="0.3"/>
    <row r="774" ht="21" customHeight="1" x14ac:dyDescent="0.3"/>
    <row r="775" ht="21" customHeight="1" x14ac:dyDescent="0.3"/>
    <row r="776" ht="21" customHeight="1" x14ac:dyDescent="0.3"/>
    <row r="777" ht="21" customHeight="1" x14ac:dyDescent="0.3"/>
    <row r="778" ht="21" customHeight="1" x14ac:dyDescent="0.3"/>
    <row r="779" ht="21" customHeight="1" x14ac:dyDescent="0.3"/>
    <row r="780" ht="21" customHeight="1" x14ac:dyDescent="0.3"/>
    <row r="781" ht="21" customHeight="1" x14ac:dyDescent="0.3"/>
    <row r="782" ht="21" customHeight="1" x14ac:dyDescent="0.3"/>
    <row r="783" ht="21" customHeight="1" x14ac:dyDescent="0.3"/>
    <row r="784" ht="21" customHeight="1" x14ac:dyDescent="0.3"/>
    <row r="785" ht="21" customHeight="1" x14ac:dyDescent="0.3"/>
    <row r="786" ht="21" customHeight="1" x14ac:dyDescent="0.3"/>
    <row r="787" ht="21" customHeight="1" x14ac:dyDescent="0.3"/>
    <row r="788" ht="21" customHeight="1" x14ac:dyDescent="0.3"/>
    <row r="789" ht="21" customHeight="1" x14ac:dyDescent="0.3"/>
    <row r="790" ht="21" customHeight="1" x14ac:dyDescent="0.3"/>
    <row r="791" ht="21" customHeight="1" x14ac:dyDescent="0.3"/>
    <row r="792" ht="21" customHeight="1" x14ac:dyDescent="0.3"/>
    <row r="793" ht="21" customHeight="1" x14ac:dyDescent="0.3"/>
    <row r="794" ht="21" customHeight="1" x14ac:dyDescent="0.3"/>
    <row r="795" ht="21" customHeight="1" x14ac:dyDescent="0.3"/>
    <row r="796" ht="21" customHeight="1" x14ac:dyDescent="0.3"/>
    <row r="797" ht="21" customHeight="1" x14ac:dyDescent="0.3"/>
    <row r="798" ht="21" customHeight="1" x14ac:dyDescent="0.3"/>
    <row r="799" ht="21" customHeight="1" x14ac:dyDescent="0.3"/>
    <row r="800" ht="21" customHeight="1" x14ac:dyDescent="0.3"/>
    <row r="801" ht="21" customHeight="1" x14ac:dyDescent="0.3"/>
    <row r="802" ht="21" customHeight="1" x14ac:dyDescent="0.3"/>
    <row r="803" ht="21" customHeight="1" x14ac:dyDescent="0.3"/>
    <row r="804" ht="21" customHeight="1" x14ac:dyDescent="0.3"/>
    <row r="805" ht="21" customHeight="1" x14ac:dyDescent="0.3"/>
    <row r="806" ht="21" customHeight="1" x14ac:dyDescent="0.3"/>
    <row r="807" ht="21" customHeight="1" x14ac:dyDescent="0.3"/>
    <row r="808" ht="21" customHeight="1" x14ac:dyDescent="0.3"/>
    <row r="809" ht="21" customHeight="1" x14ac:dyDescent="0.3"/>
    <row r="810" ht="21" customHeight="1" x14ac:dyDescent="0.3"/>
    <row r="811" ht="21" customHeight="1" x14ac:dyDescent="0.3"/>
    <row r="812" ht="21" customHeight="1" x14ac:dyDescent="0.3"/>
    <row r="813" ht="21" customHeight="1" x14ac:dyDescent="0.3"/>
    <row r="814" ht="21" customHeight="1" x14ac:dyDescent="0.3"/>
    <row r="815" ht="21" customHeight="1" x14ac:dyDescent="0.3"/>
    <row r="816" ht="21" customHeight="1" x14ac:dyDescent="0.3"/>
    <row r="817" ht="21" customHeight="1" x14ac:dyDescent="0.3"/>
    <row r="818" ht="21" customHeight="1" x14ac:dyDescent="0.3"/>
    <row r="819" ht="21" customHeight="1" x14ac:dyDescent="0.3"/>
    <row r="820" ht="21" customHeight="1" x14ac:dyDescent="0.3"/>
    <row r="821" ht="21" customHeight="1" x14ac:dyDescent="0.3"/>
    <row r="822" ht="21" customHeight="1" x14ac:dyDescent="0.3"/>
    <row r="823" ht="21" customHeight="1" x14ac:dyDescent="0.3"/>
    <row r="824" ht="21" customHeight="1" x14ac:dyDescent="0.3"/>
    <row r="825" ht="21" customHeight="1" x14ac:dyDescent="0.3"/>
    <row r="826" ht="21" customHeight="1" x14ac:dyDescent="0.3"/>
    <row r="827" ht="21" customHeight="1" x14ac:dyDescent="0.3"/>
    <row r="828" ht="21" customHeight="1" x14ac:dyDescent="0.3"/>
    <row r="829" ht="21" customHeight="1" x14ac:dyDescent="0.3"/>
    <row r="830" ht="21" customHeight="1" x14ac:dyDescent="0.3"/>
    <row r="831" ht="21" customHeight="1" x14ac:dyDescent="0.3"/>
    <row r="832" ht="21" customHeight="1" x14ac:dyDescent="0.3"/>
    <row r="833" ht="21" customHeight="1" x14ac:dyDescent="0.3"/>
    <row r="834" ht="21" customHeight="1" x14ac:dyDescent="0.3"/>
    <row r="835" ht="21" customHeight="1" x14ac:dyDescent="0.3"/>
    <row r="836" ht="21" customHeight="1" x14ac:dyDescent="0.3"/>
    <row r="837" ht="21" customHeight="1" x14ac:dyDescent="0.3"/>
    <row r="838" ht="21" customHeight="1" x14ac:dyDescent="0.3"/>
    <row r="839" ht="21" customHeight="1" x14ac:dyDescent="0.3"/>
    <row r="840" ht="21" customHeight="1" x14ac:dyDescent="0.3"/>
    <row r="841" ht="21" customHeight="1" x14ac:dyDescent="0.3"/>
    <row r="842" ht="21" customHeight="1" x14ac:dyDescent="0.3"/>
    <row r="843" ht="21" customHeight="1" x14ac:dyDescent="0.3"/>
    <row r="844" ht="21" customHeight="1" x14ac:dyDescent="0.3"/>
    <row r="845" ht="21" customHeight="1" x14ac:dyDescent="0.3"/>
    <row r="846" ht="21" customHeight="1" x14ac:dyDescent="0.3"/>
    <row r="847" ht="21" customHeight="1" x14ac:dyDescent="0.3"/>
    <row r="848" ht="21" customHeight="1" x14ac:dyDescent="0.3"/>
    <row r="849" ht="21" customHeight="1" x14ac:dyDescent="0.3"/>
    <row r="850" ht="21" customHeight="1" x14ac:dyDescent="0.3"/>
    <row r="851" ht="21" customHeight="1" x14ac:dyDescent="0.3"/>
    <row r="852" ht="21" customHeight="1" x14ac:dyDescent="0.3"/>
    <row r="853" ht="21" customHeight="1" x14ac:dyDescent="0.3"/>
    <row r="854" ht="21" customHeight="1" x14ac:dyDescent="0.3"/>
    <row r="855" ht="21" customHeight="1" x14ac:dyDescent="0.3"/>
    <row r="856" ht="21" customHeight="1" x14ac:dyDescent="0.3"/>
    <row r="857" ht="21" customHeight="1" x14ac:dyDescent="0.3"/>
    <row r="858" ht="21" customHeight="1" x14ac:dyDescent="0.3"/>
    <row r="859" ht="21" customHeight="1" x14ac:dyDescent="0.3"/>
    <row r="860" ht="21" customHeight="1" x14ac:dyDescent="0.3"/>
    <row r="861" ht="21" customHeight="1" x14ac:dyDescent="0.3"/>
    <row r="862" ht="21" customHeight="1" x14ac:dyDescent="0.3"/>
    <row r="863" ht="21" customHeight="1" x14ac:dyDescent="0.3"/>
    <row r="864" ht="21" customHeight="1" x14ac:dyDescent="0.3"/>
    <row r="865" ht="21" customHeight="1" x14ac:dyDescent="0.3"/>
    <row r="866" ht="21" customHeight="1" x14ac:dyDescent="0.3"/>
    <row r="867" ht="21" customHeight="1" x14ac:dyDescent="0.3"/>
    <row r="868" ht="21" customHeight="1" x14ac:dyDescent="0.3"/>
    <row r="869" ht="21" customHeight="1" x14ac:dyDescent="0.3"/>
    <row r="870" ht="21" customHeight="1" x14ac:dyDescent="0.3"/>
    <row r="871" ht="21" customHeight="1" x14ac:dyDescent="0.3"/>
    <row r="872" ht="21" customHeight="1" x14ac:dyDescent="0.3"/>
    <row r="873" ht="21" customHeight="1" x14ac:dyDescent="0.3"/>
    <row r="874" ht="21" customHeight="1" x14ac:dyDescent="0.3"/>
    <row r="875" ht="21" customHeight="1" x14ac:dyDescent="0.3"/>
    <row r="876" ht="21" customHeight="1" x14ac:dyDescent="0.3"/>
    <row r="877" ht="21" customHeight="1" x14ac:dyDescent="0.3"/>
    <row r="878" ht="21" customHeight="1" x14ac:dyDescent="0.3"/>
    <row r="879" ht="21" customHeight="1" x14ac:dyDescent="0.3"/>
    <row r="880" ht="21" customHeight="1" x14ac:dyDescent="0.3"/>
    <row r="881" ht="21" customHeight="1" x14ac:dyDescent="0.3"/>
    <row r="882" ht="21" customHeight="1" x14ac:dyDescent="0.3"/>
    <row r="883" ht="21" customHeight="1" x14ac:dyDescent="0.3"/>
    <row r="884" ht="21" customHeight="1" x14ac:dyDescent="0.3"/>
    <row r="885" ht="21" customHeight="1" x14ac:dyDescent="0.3"/>
    <row r="886" ht="21" customHeight="1" x14ac:dyDescent="0.3"/>
    <row r="887" ht="21" customHeight="1" x14ac:dyDescent="0.3"/>
    <row r="888" ht="21" customHeight="1" x14ac:dyDescent="0.3"/>
    <row r="889" ht="21" customHeight="1" x14ac:dyDescent="0.3"/>
    <row r="890" ht="21" customHeight="1" x14ac:dyDescent="0.3"/>
    <row r="891" ht="21" customHeight="1" x14ac:dyDescent="0.3"/>
    <row r="892" ht="21" customHeight="1" x14ac:dyDescent="0.3"/>
    <row r="893" ht="21" customHeight="1" x14ac:dyDescent="0.3"/>
    <row r="894" ht="21" customHeight="1" x14ac:dyDescent="0.3"/>
    <row r="895" ht="21" customHeight="1" x14ac:dyDescent="0.3"/>
    <row r="896" ht="21" customHeight="1" x14ac:dyDescent="0.3"/>
    <row r="897" ht="21" customHeight="1" x14ac:dyDescent="0.3"/>
    <row r="898" ht="21" customHeight="1" x14ac:dyDescent="0.3"/>
    <row r="899" ht="21" customHeight="1" x14ac:dyDescent="0.3"/>
    <row r="900" ht="21" customHeight="1" x14ac:dyDescent="0.3"/>
    <row r="901" ht="21" customHeight="1" x14ac:dyDescent="0.3"/>
    <row r="902" ht="21" customHeight="1" x14ac:dyDescent="0.3"/>
    <row r="903" ht="21" customHeight="1" x14ac:dyDescent="0.3"/>
    <row r="904" ht="21" customHeight="1" x14ac:dyDescent="0.3"/>
    <row r="905" ht="21" customHeight="1" x14ac:dyDescent="0.3"/>
    <row r="906" ht="21" customHeight="1" x14ac:dyDescent="0.3"/>
    <row r="907" ht="21" customHeight="1" x14ac:dyDescent="0.3"/>
    <row r="908" ht="21" customHeight="1" x14ac:dyDescent="0.3"/>
    <row r="909" ht="21" customHeight="1" x14ac:dyDescent="0.3"/>
    <row r="910" ht="21" customHeight="1" x14ac:dyDescent="0.3"/>
    <row r="911" ht="21" customHeight="1" x14ac:dyDescent="0.3"/>
    <row r="912" ht="21" customHeight="1" x14ac:dyDescent="0.3"/>
    <row r="913" ht="21" customHeight="1" x14ac:dyDescent="0.3"/>
    <row r="914" ht="21" customHeight="1" x14ac:dyDescent="0.3"/>
    <row r="915" ht="21" customHeight="1" x14ac:dyDescent="0.3"/>
    <row r="916" ht="21" customHeight="1" x14ac:dyDescent="0.3"/>
    <row r="917" ht="21" customHeight="1" x14ac:dyDescent="0.3"/>
    <row r="918" ht="21" customHeight="1" x14ac:dyDescent="0.3"/>
    <row r="919" ht="21" customHeight="1" x14ac:dyDescent="0.3"/>
    <row r="920" ht="21" customHeight="1" x14ac:dyDescent="0.3"/>
    <row r="921" ht="21" customHeight="1" x14ac:dyDescent="0.3"/>
    <row r="922" ht="21" customHeight="1" x14ac:dyDescent="0.3"/>
    <row r="923" ht="21" customHeight="1" x14ac:dyDescent="0.3"/>
    <row r="924" ht="21" customHeight="1" x14ac:dyDescent="0.3"/>
    <row r="925" ht="21" customHeight="1" x14ac:dyDescent="0.3"/>
    <row r="926" ht="21" customHeight="1" x14ac:dyDescent="0.3"/>
    <row r="927" ht="21" customHeight="1" x14ac:dyDescent="0.3"/>
    <row r="928" ht="21" customHeight="1" x14ac:dyDescent="0.3"/>
    <row r="929" ht="21" customHeight="1" x14ac:dyDescent="0.3"/>
    <row r="930" ht="21" customHeight="1" x14ac:dyDescent="0.3"/>
    <row r="931" ht="21" customHeight="1" x14ac:dyDescent="0.3"/>
    <row r="932" ht="21" customHeight="1" x14ac:dyDescent="0.3"/>
    <row r="933" ht="21" customHeight="1" x14ac:dyDescent="0.3"/>
    <row r="934" ht="21" customHeight="1" x14ac:dyDescent="0.3"/>
    <row r="935" ht="21" customHeight="1" x14ac:dyDescent="0.3"/>
    <row r="936" ht="21" customHeight="1" x14ac:dyDescent="0.3"/>
    <row r="937" ht="21" customHeight="1" x14ac:dyDescent="0.3"/>
    <row r="938" ht="21" customHeight="1" x14ac:dyDescent="0.3"/>
    <row r="939" ht="21" customHeight="1" x14ac:dyDescent="0.3"/>
    <row r="940" ht="21" customHeight="1" x14ac:dyDescent="0.3"/>
    <row r="941" ht="21" customHeight="1" x14ac:dyDescent="0.3"/>
    <row r="942" ht="21" customHeight="1" x14ac:dyDescent="0.3"/>
    <row r="943" ht="21" customHeight="1" x14ac:dyDescent="0.3"/>
    <row r="944" ht="21" customHeight="1" x14ac:dyDescent="0.3"/>
    <row r="945" ht="21" customHeight="1" x14ac:dyDescent="0.3"/>
    <row r="946" ht="21" customHeight="1" x14ac:dyDescent="0.3"/>
    <row r="947" ht="21" customHeight="1" x14ac:dyDescent="0.3"/>
    <row r="948" ht="21" customHeight="1" x14ac:dyDescent="0.3"/>
    <row r="949" ht="21" customHeight="1" x14ac:dyDescent="0.3"/>
    <row r="950" ht="21" customHeight="1" x14ac:dyDescent="0.3"/>
    <row r="951" ht="21" customHeight="1" x14ac:dyDescent="0.3"/>
    <row r="952" ht="21" customHeight="1" x14ac:dyDescent="0.3"/>
    <row r="953" ht="21" customHeight="1" x14ac:dyDescent="0.3"/>
    <row r="954" ht="21" customHeight="1" x14ac:dyDescent="0.3"/>
    <row r="955" ht="21" customHeight="1" x14ac:dyDescent="0.3"/>
    <row r="956" ht="21" customHeight="1" x14ac:dyDescent="0.3"/>
    <row r="957" ht="21" customHeight="1" x14ac:dyDescent="0.3"/>
    <row r="958" ht="21" customHeight="1" x14ac:dyDescent="0.3"/>
    <row r="959" ht="21" customHeight="1" x14ac:dyDescent="0.3"/>
    <row r="960" ht="21" customHeight="1" x14ac:dyDescent="0.3"/>
    <row r="961" ht="21" customHeight="1" x14ac:dyDescent="0.3"/>
    <row r="962" ht="21" customHeight="1" x14ac:dyDescent="0.3"/>
    <row r="963" ht="21" customHeight="1" x14ac:dyDescent="0.3"/>
    <row r="964" ht="21" customHeight="1" x14ac:dyDescent="0.3"/>
    <row r="965" ht="21" customHeight="1" x14ac:dyDescent="0.3"/>
    <row r="966" ht="21" customHeight="1" x14ac:dyDescent="0.3"/>
    <row r="967" ht="21" customHeight="1" x14ac:dyDescent="0.3"/>
    <row r="968" ht="21" customHeight="1" x14ac:dyDescent="0.3"/>
    <row r="969" ht="21" customHeight="1" x14ac:dyDescent="0.3"/>
    <row r="970" ht="21" customHeight="1" x14ac:dyDescent="0.3"/>
    <row r="971" ht="21" customHeight="1" x14ac:dyDescent="0.3"/>
    <row r="972" ht="21" customHeight="1" x14ac:dyDescent="0.3"/>
    <row r="973" ht="21" customHeight="1" x14ac:dyDescent="0.3"/>
    <row r="974" ht="21" customHeight="1" x14ac:dyDescent="0.3"/>
    <row r="975" ht="21" customHeight="1" x14ac:dyDescent="0.3"/>
    <row r="976" ht="21" customHeight="1" x14ac:dyDescent="0.3"/>
    <row r="977" ht="21" customHeight="1" x14ac:dyDescent="0.3"/>
  </sheetData>
  <mergeCells count="469">
    <mergeCell ref="A121:Z121"/>
    <mergeCell ref="A122:Z123"/>
    <mergeCell ref="J124:Z124"/>
    <mergeCell ref="J115:Z115"/>
    <mergeCell ref="A44:C44"/>
    <mergeCell ref="A41:C41"/>
    <mergeCell ref="A50:Z50"/>
    <mergeCell ref="A47:C47"/>
    <mergeCell ref="A72:Z74"/>
    <mergeCell ref="A117:B117"/>
    <mergeCell ref="A114:B114"/>
    <mergeCell ref="H105:K105"/>
    <mergeCell ref="L107:Q107"/>
    <mergeCell ref="C114:E114"/>
    <mergeCell ref="F113:I113"/>
    <mergeCell ref="L106:Q106"/>
    <mergeCell ref="A110:Z111"/>
    <mergeCell ref="A108:Z108"/>
    <mergeCell ref="A109:Z109"/>
    <mergeCell ref="A106:D106"/>
    <mergeCell ref="A107:D107"/>
    <mergeCell ref="A115:B115"/>
    <mergeCell ref="A116:B116"/>
    <mergeCell ref="C116:E116"/>
    <mergeCell ref="A40:C40"/>
    <mergeCell ref="B102:D102"/>
    <mergeCell ref="K144:K145"/>
    <mergeCell ref="O144:O145"/>
    <mergeCell ref="A140:Z143"/>
    <mergeCell ref="S144:S145"/>
    <mergeCell ref="C117:E117"/>
    <mergeCell ref="F117:I117"/>
    <mergeCell ref="J117:Z117"/>
    <mergeCell ref="A48:C48"/>
    <mergeCell ref="A51:Z52"/>
    <mergeCell ref="V144:V145"/>
    <mergeCell ref="W144:W145"/>
    <mergeCell ref="Z144:Z145"/>
    <mergeCell ref="X144:X145"/>
    <mergeCell ref="Y144:Y145"/>
    <mergeCell ref="C133:I133"/>
    <mergeCell ref="X102:Z102"/>
    <mergeCell ref="A64:Z68"/>
    <mergeCell ref="A53:Z53"/>
    <mergeCell ref="A54:Q55"/>
    <mergeCell ref="R54:Z55"/>
    <mergeCell ref="A49:C49"/>
    <mergeCell ref="I45:Z49"/>
    <mergeCell ref="A37:C37"/>
    <mergeCell ref="A38:C38"/>
    <mergeCell ref="A39:C39"/>
    <mergeCell ref="R56:W56"/>
    <mergeCell ref="X56:Z56"/>
    <mergeCell ref="X57:Z57"/>
    <mergeCell ref="X58:Z58"/>
    <mergeCell ref="A56:Q60"/>
    <mergeCell ref="R57:W57"/>
    <mergeCell ref="R58:W58"/>
    <mergeCell ref="R59:W59"/>
    <mergeCell ref="R60:W60"/>
    <mergeCell ref="X60:Z60"/>
    <mergeCell ref="A45:H45"/>
    <mergeCell ref="A46:C46"/>
    <mergeCell ref="J41:R41"/>
    <mergeCell ref="J40:X40"/>
    <mergeCell ref="S41:X41"/>
    <mergeCell ref="S42:X42"/>
    <mergeCell ref="J43:R43"/>
    <mergeCell ref="I40:I44"/>
    <mergeCell ref="J44:R44"/>
    <mergeCell ref="S44:X44"/>
    <mergeCell ref="A43:C43"/>
    <mergeCell ref="B105:D105"/>
    <mergeCell ref="A112:B112"/>
    <mergeCell ref="J113:Z113"/>
    <mergeCell ref="J114:Z114"/>
    <mergeCell ref="J116:Z116"/>
    <mergeCell ref="F114:I114"/>
    <mergeCell ref="C112:E112"/>
    <mergeCell ref="H106:K106"/>
    <mergeCell ref="H107:K107"/>
    <mergeCell ref="E106:G106"/>
    <mergeCell ref="E95:G95"/>
    <mergeCell ref="F116:I116"/>
    <mergeCell ref="X107:Z107"/>
    <mergeCell ref="L105:Q105"/>
    <mergeCell ref="J112:Z112"/>
    <mergeCell ref="E107:G107"/>
    <mergeCell ref="F115:I115"/>
    <mergeCell ref="X106:Z106"/>
    <mergeCell ref="F112:I112"/>
    <mergeCell ref="H97:K97"/>
    <mergeCell ref="L99:Q99"/>
    <mergeCell ref="X104:Z104"/>
    <mergeCell ref="E105:G105"/>
    <mergeCell ref="E104:G104"/>
    <mergeCell ref="R95:W107"/>
    <mergeCell ref="L100:Q100"/>
    <mergeCell ref="H100:K100"/>
    <mergeCell ref="C115:E115"/>
    <mergeCell ref="B97:D97"/>
    <mergeCell ref="E97:G97"/>
    <mergeCell ref="X99:Z99"/>
    <mergeCell ref="X97:Z97"/>
    <mergeCell ref="X98:Z98"/>
    <mergeCell ref="B98:D98"/>
    <mergeCell ref="B95:D95"/>
    <mergeCell ref="J135:Z135"/>
    <mergeCell ref="J136:Z136"/>
    <mergeCell ref="J133:Z133"/>
    <mergeCell ref="J134:Z134"/>
    <mergeCell ref="E82:E84"/>
    <mergeCell ref="A85:Z85"/>
    <mergeCell ref="A88:D88"/>
    <mergeCell ref="A86:D87"/>
    <mergeCell ref="E86:F87"/>
    <mergeCell ref="G86:H87"/>
    <mergeCell ref="E88:F88"/>
    <mergeCell ref="G88:H88"/>
    <mergeCell ref="I88:L88"/>
    <mergeCell ref="W88:Z88"/>
    <mergeCell ref="M86:R87"/>
    <mergeCell ref="S86:V87"/>
    <mergeCell ref="W86:Z87"/>
    <mergeCell ref="A89:Z89"/>
    <mergeCell ref="L95:Q95"/>
    <mergeCell ref="L96:Q96"/>
    <mergeCell ref="E96:G96"/>
    <mergeCell ref="X96:Z96"/>
    <mergeCell ref="H95:K95"/>
    <mergeCell ref="C165:E165"/>
    <mergeCell ref="C166:E166"/>
    <mergeCell ref="C167:E167"/>
    <mergeCell ref="C168:E168"/>
    <mergeCell ref="A166:B166"/>
    <mergeCell ref="A154:B154"/>
    <mergeCell ref="A153:B153"/>
    <mergeCell ref="A147:B147"/>
    <mergeCell ref="C154:E154"/>
    <mergeCell ref="A155:B155"/>
    <mergeCell ref="C155:E155"/>
    <mergeCell ref="C148:E148"/>
    <mergeCell ref="C147:E147"/>
    <mergeCell ref="A148:B148"/>
    <mergeCell ref="A151:B151"/>
    <mergeCell ref="C151:E151"/>
    <mergeCell ref="A159:B159"/>
    <mergeCell ref="A160:B160"/>
    <mergeCell ref="A161:B161"/>
    <mergeCell ref="A162:B162"/>
    <mergeCell ref="A156:B156"/>
    <mergeCell ref="C162:E162"/>
    <mergeCell ref="A167:B167"/>
    <mergeCell ref="A168:B168"/>
    <mergeCell ref="C177:E177"/>
    <mergeCell ref="C186:E186"/>
    <mergeCell ref="C187:E187"/>
    <mergeCell ref="C192:E192"/>
    <mergeCell ref="C183:E183"/>
    <mergeCell ref="C173:E173"/>
    <mergeCell ref="C174:E174"/>
    <mergeCell ref="C218:E218"/>
    <mergeCell ref="C219:E219"/>
    <mergeCell ref="C215:E215"/>
    <mergeCell ref="C210:E210"/>
    <mergeCell ref="C211:E211"/>
    <mergeCell ref="C212:E212"/>
    <mergeCell ref="C208:E208"/>
    <mergeCell ref="C209:E209"/>
    <mergeCell ref="C217:E217"/>
    <mergeCell ref="C178:E178"/>
    <mergeCell ref="C179:E179"/>
    <mergeCell ref="C171:E171"/>
    <mergeCell ref="C172:E172"/>
    <mergeCell ref="C169:E169"/>
    <mergeCell ref="C170:E170"/>
    <mergeCell ref="A215:B215"/>
    <mergeCell ref="A216:B216"/>
    <mergeCell ref="A210:B210"/>
    <mergeCell ref="A211:B211"/>
    <mergeCell ref="C216:E216"/>
    <mergeCell ref="A191:B191"/>
    <mergeCell ref="C197:E197"/>
    <mergeCell ref="C196:E196"/>
    <mergeCell ref="C190:E190"/>
    <mergeCell ref="C195:E195"/>
    <mergeCell ref="C202:E202"/>
    <mergeCell ref="C203:E203"/>
    <mergeCell ref="A176:B176"/>
    <mergeCell ref="A177:B177"/>
    <mergeCell ref="C176:E176"/>
    <mergeCell ref="C205:E205"/>
    <mergeCell ref="C206:E206"/>
    <mergeCell ref="C207:E207"/>
    <mergeCell ref="A207:B207"/>
    <mergeCell ref="A208:B208"/>
    <mergeCell ref="A222:B222"/>
    <mergeCell ref="A225:B225"/>
    <mergeCell ref="A223:B223"/>
    <mergeCell ref="A226:B226"/>
    <mergeCell ref="A227:B227"/>
    <mergeCell ref="A228:B228"/>
    <mergeCell ref="A229:B229"/>
    <mergeCell ref="A224:B224"/>
    <mergeCell ref="A239:B239"/>
    <mergeCell ref="A230:B230"/>
    <mergeCell ref="A231:B231"/>
    <mergeCell ref="A232:B232"/>
    <mergeCell ref="A234:B234"/>
    <mergeCell ref="A235:B235"/>
    <mergeCell ref="A236:B236"/>
    <mergeCell ref="A233:B233"/>
    <mergeCell ref="C239:E239"/>
    <mergeCell ref="C240:E240"/>
    <mergeCell ref="C244:E244"/>
    <mergeCell ref="C242:E242"/>
    <mergeCell ref="C245:E245"/>
    <mergeCell ref="C241:E241"/>
    <mergeCell ref="A237:B237"/>
    <mergeCell ref="A238:B238"/>
    <mergeCell ref="A240:B240"/>
    <mergeCell ref="A241:B241"/>
    <mergeCell ref="A244:B244"/>
    <mergeCell ref="A242:B242"/>
    <mergeCell ref="A245:B245"/>
    <mergeCell ref="A243:B243"/>
    <mergeCell ref="C243:E243"/>
    <mergeCell ref="C231:E231"/>
    <mergeCell ref="C232:E232"/>
    <mergeCell ref="C237:E237"/>
    <mergeCell ref="C238:E238"/>
    <mergeCell ref="C222:E222"/>
    <mergeCell ref="C225:E225"/>
    <mergeCell ref="C223:E223"/>
    <mergeCell ref="C224:E224"/>
    <mergeCell ref="C226:E226"/>
    <mergeCell ref="C233:E233"/>
    <mergeCell ref="C234:E234"/>
    <mergeCell ref="C235:E235"/>
    <mergeCell ref="C236:E236"/>
    <mergeCell ref="C228:E228"/>
    <mergeCell ref="C229:E229"/>
    <mergeCell ref="C230:E230"/>
    <mergeCell ref="C227:E227"/>
    <mergeCell ref="H104:K104"/>
    <mergeCell ref="X105:Z105"/>
    <mergeCell ref="A113:B113"/>
    <mergeCell ref="L104:Q104"/>
    <mergeCell ref="H103:K103"/>
    <mergeCell ref="B96:D96"/>
    <mergeCell ref="B103:D103"/>
    <mergeCell ref="B104:D104"/>
    <mergeCell ref="B99:D99"/>
    <mergeCell ref="H101:K101"/>
    <mergeCell ref="L102:Q102"/>
    <mergeCell ref="C113:E113"/>
    <mergeCell ref="L98:Q98"/>
    <mergeCell ref="H98:K98"/>
    <mergeCell ref="H99:K99"/>
    <mergeCell ref="E98:G98"/>
    <mergeCell ref="H96:K96"/>
    <mergeCell ref="E99:G99"/>
    <mergeCell ref="L97:Q97"/>
    <mergeCell ref="E100:G100"/>
    <mergeCell ref="E101:G101"/>
    <mergeCell ref="X101:Z101"/>
    <mergeCell ref="X100:Z100"/>
    <mergeCell ref="B101:D101"/>
    <mergeCell ref="A135:I135"/>
    <mergeCell ref="A136:I136"/>
    <mergeCell ref="A134:B134"/>
    <mergeCell ref="A131:B131"/>
    <mergeCell ref="A132:B132"/>
    <mergeCell ref="C126:I126"/>
    <mergeCell ref="C128:I128"/>
    <mergeCell ref="C129:I129"/>
    <mergeCell ref="A126:B126"/>
    <mergeCell ref="A133:B133"/>
    <mergeCell ref="C131:I131"/>
    <mergeCell ref="A128:B128"/>
    <mergeCell ref="A127:B127"/>
    <mergeCell ref="C157:E157"/>
    <mergeCell ref="C158:E158"/>
    <mergeCell ref="A137:Z137"/>
    <mergeCell ref="A138:Z139"/>
    <mergeCell ref="N144:N145"/>
    <mergeCell ref="F144:F145"/>
    <mergeCell ref="G144:G145"/>
    <mergeCell ref="H144:H145"/>
    <mergeCell ref="I144:I145"/>
    <mergeCell ref="J144:J145"/>
    <mergeCell ref="A146:B146"/>
    <mergeCell ref="A144:B145"/>
    <mergeCell ref="C144:E145"/>
    <mergeCell ref="C146:E146"/>
    <mergeCell ref="P144:P145"/>
    <mergeCell ref="Q144:Q145"/>
    <mergeCell ref="R144:R145"/>
    <mergeCell ref="T144:T145"/>
    <mergeCell ref="U144:U145"/>
    <mergeCell ref="A169:B169"/>
    <mergeCell ref="A170:B170"/>
    <mergeCell ref="A173:B173"/>
    <mergeCell ref="A174:B174"/>
    <mergeCell ref="A175:B175"/>
    <mergeCell ref="A171:B171"/>
    <mergeCell ref="A172:B172"/>
    <mergeCell ref="A157:B157"/>
    <mergeCell ref="A158:B158"/>
    <mergeCell ref="A165:B165"/>
    <mergeCell ref="A164:B164"/>
    <mergeCell ref="A163:B163"/>
    <mergeCell ref="C164:E164"/>
    <mergeCell ref="C163:E163"/>
    <mergeCell ref="C159:E159"/>
    <mergeCell ref="C160:E160"/>
    <mergeCell ref="C161:E161"/>
    <mergeCell ref="C153:E153"/>
    <mergeCell ref="C156:E156"/>
    <mergeCell ref="C134:I134"/>
    <mergeCell ref="A204:B204"/>
    <mergeCell ref="C193:E193"/>
    <mergeCell ref="C181:E181"/>
    <mergeCell ref="C182:E182"/>
    <mergeCell ref="C185:E185"/>
    <mergeCell ref="A185:B185"/>
    <mergeCell ref="A187:B187"/>
    <mergeCell ref="A188:B188"/>
    <mergeCell ref="A189:B189"/>
    <mergeCell ref="A184:B184"/>
    <mergeCell ref="A186:B186"/>
    <mergeCell ref="C194:E194"/>
    <mergeCell ref="A203:B203"/>
    <mergeCell ref="A202:B202"/>
    <mergeCell ref="A200:B200"/>
    <mergeCell ref="A198:B198"/>
    <mergeCell ref="A201:B201"/>
    <mergeCell ref="A190:B190"/>
    <mergeCell ref="C191:E191"/>
    <mergeCell ref="C204:E204"/>
    <mergeCell ref="A221:B221"/>
    <mergeCell ref="C221:E221"/>
    <mergeCell ref="A182:B182"/>
    <mergeCell ref="A183:B183"/>
    <mergeCell ref="C200:E200"/>
    <mergeCell ref="A205:B205"/>
    <mergeCell ref="A206:B206"/>
    <mergeCell ref="A209:B209"/>
    <mergeCell ref="C201:E201"/>
    <mergeCell ref="A220:B220"/>
    <mergeCell ref="A217:B217"/>
    <mergeCell ref="A218:B218"/>
    <mergeCell ref="A219:B219"/>
    <mergeCell ref="A212:B212"/>
    <mergeCell ref="C213:E213"/>
    <mergeCell ref="C214:E214"/>
    <mergeCell ref="A213:B213"/>
    <mergeCell ref="A214:B214"/>
    <mergeCell ref="C220:E220"/>
    <mergeCell ref="A181:B181"/>
    <mergeCell ref="A178:B178"/>
    <mergeCell ref="A179:B179"/>
    <mergeCell ref="C180:E180"/>
    <mergeCell ref="A180:B180"/>
    <mergeCell ref="A194:B194"/>
    <mergeCell ref="A195:B195"/>
    <mergeCell ref="C198:E198"/>
    <mergeCell ref="C199:E199"/>
    <mergeCell ref="A196:B196"/>
    <mergeCell ref="A197:B197"/>
    <mergeCell ref="A192:B192"/>
    <mergeCell ref="A193:B193"/>
    <mergeCell ref="A199:B199"/>
    <mergeCell ref="B32:Z32"/>
    <mergeCell ref="A42:C42"/>
    <mergeCell ref="J42:R42"/>
    <mergeCell ref="L101:Q101"/>
    <mergeCell ref="L103:Q103"/>
    <mergeCell ref="B100:D100"/>
    <mergeCell ref="E102:G102"/>
    <mergeCell ref="E103:G103"/>
    <mergeCell ref="S43:X43"/>
    <mergeCell ref="Y40:Z44"/>
    <mergeCell ref="X59:Z59"/>
    <mergeCell ref="A61:Z61"/>
    <mergeCell ref="A62:Z63"/>
    <mergeCell ref="X103:Z103"/>
    <mergeCell ref="A69:Z69"/>
    <mergeCell ref="A70:Z71"/>
    <mergeCell ref="A90:Z91"/>
    <mergeCell ref="A92:Z92"/>
    <mergeCell ref="I86:L87"/>
    <mergeCell ref="M88:R88"/>
    <mergeCell ref="S88:V88"/>
    <mergeCell ref="A78:Z78"/>
    <mergeCell ref="X95:Z95"/>
    <mergeCell ref="A93:Z94"/>
    <mergeCell ref="A34:Z34"/>
    <mergeCell ref="A36:C36"/>
    <mergeCell ref="A35:H35"/>
    <mergeCell ref="A33:Z33"/>
    <mergeCell ref="A13:Z13"/>
    <mergeCell ref="J24:T24"/>
    <mergeCell ref="G24:I24"/>
    <mergeCell ref="A18:Z18"/>
    <mergeCell ref="U24:W24"/>
    <mergeCell ref="X24:Z24"/>
    <mergeCell ref="B24:E24"/>
    <mergeCell ref="X19:Z19"/>
    <mergeCell ref="A20:Z20"/>
    <mergeCell ref="A23:Z23"/>
    <mergeCell ref="A14:Z15"/>
    <mergeCell ref="A16:Z17"/>
    <mergeCell ref="B29:Z29"/>
    <mergeCell ref="B30:Z30"/>
    <mergeCell ref="J19:T19"/>
    <mergeCell ref="B19:E19"/>
    <mergeCell ref="G19:I19"/>
    <mergeCell ref="U19:W19"/>
    <mergeCell ref="A21:Z22"/>
    <mergeCell ref="B31:Z31"/>
    <mergeCell ref="A1:Z10"/>
    <mergeCell ref="A11:Z12"/>
    <mergeCell ref="A79:Z80"/>
    <mergeCell ref="B81:F81"/>
    <mergeCell ref="G81:I81"/>
    <mergeCell ref="J81:Z81"/>
    <mergeCell ref="C184:E184"/>
    <mergeCell ref="C188:E188"/>
    <mergeCell ref="C189:E189"/>
    <mergeCell ref="C175:E175"/>
    <mergeCell ref="A152:B152"/>
    <mergeCell ref="L144:L145"/>
    <mergeCell ref="M144:M145"/>
    <mergeCell ref="A149:B149"/>
    <mergeCell ref="C149:E149"/>
    <mergeCell ref="A150:B150"/>
    <mergeCell ref="C150:E150"/>
    <mergeCell ref="C152:E152"/>
    <mergeCell ref="A25:Z25"/>
    <mergeCell ref="A26:Z26"/>
    <mergeCell ref="A27:Z27"/>
    <mergeCell ref="B28:Z28"/>
    <mergeCell ref="I35:Z39"/>
    <mergeCell ref="H102:K102"/>
    <mergeCell ref="A75:W77"/>
    <mergeCell ref="X75:Z77"/>
    <mergeCell ref="A124:B124"/>
    <mergeCell ref="J130:Z130"/>
    <mergeCell ref="J131:Z131"/>
    <mergeCell ref="J132:Z132"/>
    <mergeCell ref="C124:I124"/>
    <mergeCell ref="J118:Z118"/>
    <mergeCell ref="J119:Z119"/>
    <mergeCell ref="A118:I118"/>
    <mergeCell ref="A119:I119"/>
    <mergeCell ref="A120:Z120"/>
    <mergeCell ref="J125:Z125"/>
    <mergeCell ref="J126:Z126"/>
    <mergeCell ref="J127:Z127"/>
    <mergeCell ref="J128:Z128"/>
    <mergeCell ref="J129:Z129"/>
    <mergeCell ref="C132:I132"/>
    <mergeCell ref="C127:I127"/>
    <mergeCell ref="C125:I125"/>
    <mergeCell ref="A125:B125"/>
    <mergeCell ref="A129:B129"/>
    <mergeCell ref="A130:B130"/>
    <mergeCell ref="C130:I130"/>
  </mergeCells>
  <dataValidations count="2">
    <dataValidation type="list" allowBlank="1" showErrorMessage="1" sqref="F19 S42 D42:H43" xr:uid="{00000000-0002-0000-0700-000000000000}">
      <formula1>"Yes,No"</formula1>
    </dataValidation>
    <dataValidation type="list" allowBlank="1" showErrorMessage="1" sqref="X56:X60" xr:uid="{00000000-0002-0000-07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148" r:id="rId4" name="Check Box 52">
              <controlPr defaultSize="0" autoFill="0" autoLine="0" autoPict="0">
                <anchor moveWithCells="1">
                  <from>
                    <xdr:col>23</xdr:col>
                    <xdr:colOff>7620</xdr:colOff>
                    <xdr:row>74</xdr:row>
                    <xdr:rowOff>0</xdr:rowOff>
                  </from>
                  <to>
                    <xdr:col>25</xdr:col>
                    <xdr:colOff>274320</xdr:colOff>
                    <xdr:row>77</xdr:row>
                    <xdr:rowOff>7620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885FF"/>
  </sheetPr>
  <dimension ref="A1:Z978"/>
  <sheetViews>
    <sheetView view="pageBreakPreview" zoomScaleNormal="100" zoomScaleSheetLayoutView="100" workbookViewId="0">
      <selection activeCell="A14" sqref="A14:Z15"/>
    </sheetView>
  </sheetViews>
  <sheetFormatPr defaultColWidth="13.5" defaultRowHeight="15" customHeight="1" x14ac:dyDescent="0.3"/>
  <cols>
    <col min="1" max="9" width="11" customWidth="1"/>
    <col min="10" max="26" width="3.8984375" customWidth="1"/>
  </cols>
  <sheetData>
    <row r="1" spans="1:26" ht="15" customHeight="1" x14ac:dyDescent="0.3">
      <c r="A1" s="415"/>
      <c r="B1" s="132"/>
      <c r="C1" s="132"/>
      <c r="D1" s="132"/>
      <c r="E1" s="132"/>
      <c r="F1" s="132"/>
      <c r="G1" s="132"/>
      <c r="H1" s="132"/>
      <c r="I1" s="132"/>
      <c r="J1" s="132"/>
      <c r="K1" s="132"/>
      <c r="L1" s="132"/>
      <c r="M1" s="132"/>
      <c r="N1" s="132"/>
      <c r="O1" s="132"/>
      <c r="P1" s="132"/>
      <c r="Q1" s="132"/>
      <c r="R1" s="132"/>
      <c r="S1" s="132"/>
      <c r="T1" s="132"/>
      <c r="U1" s="132"/>
      <c r="V1" s="132"/>
      <c r="W1" s="132"/>
      <c r="X1" s="132"/>
      <c r="Y1" s="132"/>
      <c r="Z1" s="264"/>
    </row>
    <row r="2" spans="1:26" ht="15" customHeight="1" x14ac:dyDescent="0.3">
      <c r="A2" s="133"/>
      <c r="B2" s="136"/>
      <c r="C2" s="136"/>
      <c r="D2" s="136"/>
      <c r="E2" s="136"/>
      <c r="F2" s="136"/>
      <c r="G2" s="136"/>
      <c r="H2" s="136"/>
      <c r="I2" s="136"/>
      <c r="J2" s="136"/>
      <c r="K2" s="136"/>
      <c r="L2" s="136"/>
      <c r="M2" s="136"/>
      <c r="N2" s="136"/>
      <c r="O2" s="136"/>
      <c r="P2" s="136"/>
      <c r="Q2" s="136"/>
      <c r="R2" s="136"/>
      <c r="S2" s="136"/>
      <c r="T2" s="136"/>
      <c r="U2" s="136"/>
      <c r="V2" s="136"/>
      <c r="W2" s="136"/>
      <c r="X2" s="136"/>
      <c r="Y2" s="136"/>
      <c r="Z2" s="265"/>
    </row>
    <row r="3" spans="1:26" ht="15.75" customHeight="1" x14ac:dyDescent="0.3">
      <c r="A3" s="133"/>
      <c r="B3" s="136"/>
      <c r="C3" s="136"/>
      <c r="D3" s="136"/>
      <c r="E3" s="136"/>
      <c r="F3" s="136"/>
      <c r="G3" s="136"/>
      <c r="H3" s="136"/>
      <c r="I3" s="136"/>
      <c r="J3" s="136"/>
      <c r="K3" s="136"/>
      <c r="L3" s="136"/>
      <c r="M3" s="136"/>
      <c r="N3" s="136"/>
      <c r="O3" s="136"/>
      <c r="P3" s="136"/>
      <c r="Q3" s="136"/>
      <c r="R3" s="136"/>
      <c r="S3" s="136"/>
      <c r="T3" s="136"/>
      <c r="U3" s="136"/>
      <c r="V3" s="136"/>
      <c r="W3" s="136"/>
      <c r="X3" s="136"/>
      <c r="Y3" s="136"/>
      <c r="Z3" s="265"/>
    </row>
    <row r="4" spans="1:26" ht="15.75" customHeight="1" x14ac:dyDescent="0.3">
      <c r="A4" s="133"/>
      <c r="B4" s="136"/>
      <c r="C4" s="136"/>
      <c r="D4" s="136"/>
      <c r="E4" s="136"/>
      <c r="F4" s="136"/>
      <c r="G4" s="136"/>
      <c r="H4" s="136"/>
      <c r="I4" s="136"/>
      <c r="J4" s="136"/>
      <c r="K4" s="136"/>
      <c r="L4" s="136"/>
      <c r="M4" s="136"/>
      <c r="N4" s="136"/>
      <c r="O4" s="136"/>
      <c r="P4" s="136"/>
      <c r="Q4" s="136"/>
      <c r="R4" s="136"/>
      <c r="S4" s="136"/>
      <c r="T4" s="136"/>
      <c r="U4" s="136"/>
      <c r="V4" s="136"/>
      <c r="W4" s="136"/>
      <c r="X4" s="136"/>
      <c r="Y4" s="136"/>
      <c r="Z4" s="265"/>
    </row>
    <row r="5" spans="1:26" ht="15.75" customHeight="1" x14ac:dyDescent="0.3">
      <c r="A5" s="133"/>
      <c r="B5" s="136"/>
      <c r="C5" s="136"/>
      <c r="D5" s="136"/>
      <c r="E5" s="136"/>
      <c r="F5" s="136"/>
      <c r="G5" s="136"/>
      <c r="H5" s="136"/>
      <c r="I5" s="136"/>
      <c r="J5" s="136"/>
      <c r="K5" s="136"/>
      <c r="L5" s="136"/>
      <c r="M5" s="136"/>
      <c r="N5" s="136"/>
      <c r="O5" s="136"/>
      <c r="P5" s="136"/>
      <c r="Q5" s="136"/>
      <c r="R5" s="136"/>
      <c r="S5" s="136"/>
      <c r="T5" s="136"/>
      <c r="U5" s="136"/>
      <c r="V5" s="136"/>
      <c r="W5" s="136"/>
      <c r="X5" s="136"/>
      <c r="Y5" s="136"/>
      <c r="Z5" s="265"/>
    </row>
    <row r="6" spans="1:26" ht="15.75" customHeight="1" x14ac:dyDescent="0.3">
      <c r="A6" s="133"/>
      <c r="B6" s="136"/>
      <c r="C6" s="136"/>
      <c r="D6" s="136"/>
      <c r="E6" s="136"/>
      <c r="F6" s="136"/>
      <c r="G6" s="136"/>
      <c r="H6" s="136"/>
      <c r="I6" s="136"/>
      <c r="J6" s="136"/>
      <c r="K6" s="136"/>
      <c r="L6" s="136"/>
      <c r="M6" s="136"/>
      <c r="N6" s="136"/>
      <c r="O6" s="136"/>
      <c r="P6" s="136"/>
      <c r="Q6" s="136"/>
      <c r="R6" s="136"/>
      <c r="S6" s="136"/>
      <c r="T6" s="136"/>
      <c r="U6" s="136"/>
      <c r="V6" s="136"/>
      <c r="W6" s="136"/>
      <c r="X6" s="136"/>
      <c r="Y6" s="136"/>
      <c r="Z6" s="265"/>
    </row>
    <row r="7" spans="1:26" ht="15.75" customHeight="1" x14ac:dyDescent="0.3">
      <c r="A7" s="133"/>
      <c r="B7" s="136"/>
      <c r="C7" s="136"/>
      <c r="D7" s="136"/>
      <c r="E7" s="136"/>
      <c r="F7" s="136"/>
      <c r="G7" s="136"/>
      <c r="H7" s="136"/>
      <c r="I7" s="136"/>
      <c r="J7" s="136"/>
      <c r="K7" s="136"/>
      <c r="L7" s="136"/>
      <c r="M7" s="136"/>
      <c r="N7" s="136"/>
      <c r="O7" s="136"/>
      <c r="P7" s="136"/>
      <c r="Q7" s="136"/>
      <c r="R7" s="136"/>
      <c r="S7" s="136"/>
      <c r="T7" s="136"/>
      <c r="U7" s="136"/>
      <c r="V7" s="136"/>
      <c r="W7" s="136"/>
      <c r="X7" s="136"/>
      <c r="Y7" s="136"/>
      <c r="Z7" s="265"/>
    </row>
    <row r="8" spans="1:26" ht="15.75" customHeight="1" x14ac:dyDescent="0.3">
      <c r="A8" s="133"/>
      <c r="B8" s="136"/>
      <c r="C8" s="136"/>
      <c r="D8" s="136"/>
      <c r="E8" s="136"/>
      <c r="F8" s="136"/>
      <c r="G8" s="136"/>
      <c r="H8" s="136"/>
      <c r="I8" s="136"/>
      <c r="J8" s="136"/>
      <c r="K8" s="136"/>
      <c r="L8" s="136"/>
      <c r="M8" s="136"/>
      <c r="N8" s="136"/>
      <c r="O8" s="136"/>
      <c r="P8" s="136"/>
      <c r="Q8" s="136"/>
      <c r="R8" s="136"/>
      <c r="S8" s="136"/>
      <c r="T8" s="136"/>
      <c r="U8" s="136"/>
      <c r="V8" s="136"/>
      <c r="W8" s="136"/>
      <c r="X8" s="136"/>
      <c r="Y8" s="136"/>
      <c r="Z8" s="265"/>
    </row>
    <row r="9" spans="1:26" ht="15.75" customHeight="1" x14ac:dyDescent="0.3">
      <c r="A9" s="133"/>
      <c r="B9" s="136"/>
      <c r="C9" s="136"/>
      <c r="D9" s="136"/>
      <c r="E9" s="136"/>
      <c r="F9" s="136"/>
      <c r="G9" s="136"/>
      <c r="H9" s="136"/>
      <c r="I9" s="136"/>
      <c r="J9" s="136"/>
      <c r="K9" s="136"/>
      <c r="L9" s="136"/>
      <c r="M9" s="136"/>
      <c r="N9" s="136"/>
      <c r="O9" s="136"/>
      <c r="P9" s="136"/>
      <c r="Q9" s="136"/>
      <c r="R9" s="136"/>
      <c r="S9" s="136"/>
      <c r="T9" s="136"/>
      <c r="U9" s="136"/>
      <c r="V9" s="136"/>
      <c r="W9" s="136"/>
      <c r="X9" s="136"/>
      <c r="Y9" s="136"/>
      <c r="Z9" s="265"/>
    </row>
    <row r="10" spans="1:26" ht="12" customHeight="1" x14ac:dyDescent="0.3">
      <c r="A10" s="266"/>
      <c r="B10" s="274"/>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67"/>
    </row>
    <row r="11" spans="1:26" ht="15.75" customHeight="1" x14ac:dyDescent="0.3">
      <c r="A11" s="467" t="s">
        <v>94</v>
      </c>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264"/>
    </row>
    <row r="12" spans="1:26" ht="15.75" customHeight="1" x14ac:dyDescent="0.3">
      <c r="A12" s="266"/>
      <c r="B12" s="274"/>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67"/>
    </row>
    <row r="13" spans="1:26" ht="15.75" customHeight="1" x14ac:dyDescent="0.3">
      <c r="A13" s="281" t="s">
        <v>147</v>
      </c>
      <c r="B13" s="272"/>
      <c r="C13" s="272"/>
      <c r="D13" s="272"/>
      <c r="E13" s="272"/>
      <c r="F13" s="272"/>
      <c r="G13" s="272"/>
      <c r="H13" s="272"/>
      <c r="I13" s="272"/>
      <c r="J13" s="272"/>
      <c r="K13" s="272"/>
      <c r="L13" s="272"/>
      <c r="M13" s="272"/>
      <c r="N13" s="272"/>
      <c r="O13" s="272"/>
      <c r="P13" s="272"/>
      <c r="Q13" s="272"/>
      <c r="R13" s="272"/>
      <c r="S13" s="272"/>
      <c r="T13" s="272"/>
      <c r="U13" s="272"/>
      <c r="V13" s="272"/>
      <c r="W13" s="272"/>
      <c r="X13" s="272"/>
      <c r="Y13" s="272"/>
      <c r="Z13" s="269"/>
    </row>
    <row r="14" spans="1:26" ht="15.75" customHeight="1" x14ac:dyDescent="0.3">
      <c r="A14" s="299" t="str">
        <f>'Club Administration'!A12</f>
        <v>School Name</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1"/>
    </row>
    <row r="15" spans="1:26" ht="15.75" customHeight="1" x14ac:dyDescent="0.3">
      <c r="A15" s="302"/>
      <c r="B15" s="303"/>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4"/>
    </row>
    <row r="16" spans="1:26" ht="15.75" customHeight="1" x14ac:dyDescent="0.3">
      <c r="A16" s="305" t="str">
        <f>'Club Administration'!A14</f>
        <v>Select Division</v>
      </c>
      <c r="B16" s="300"/>
      <c r="C16" s="300"/>
      <c r="D16" s="300"/>
      <c r="E16" s="300"/>
      <c r="F16" s="300"/>
      <c r="G16" s="300"/>
      <c r="H16" s="300"/>
      <c r="I16" s="300"/>
      <c r="J16" s="300"/>
      <c r="K16" s="300"/>
      <c r="L16" s="300"/>
      <c r="M16" s="300"/>
      <c r="N16" s="300"/>
      <c r="O16" s="300"/>
      <c r="P16" s="300"/>
      <c r="Q16" s="300"/>
      <c r="R16" s="300"/>
      <c r="S16" s="300"/>
      <c r="T16" s="300"/>
      <c r="U16" s="300"/>
      <c r="V16" s="300"/>
      <c r="W16" s="300"/>
      <c r="X16" s="300"/>
      <c r="Y16" s="300"/>
      <c r="Z16" s="301"/>
    </row>
    <row r="17" spans="1:26" ht="15.75" customHeight="1" x14ac:dyDescent="0.3">
      <c r="A17" s="302"/>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4"/>
    </row>
    <row r="18" spans="1:26" ht="15.75" customHeight="1" x14ac:dyDescent="0.3">
      <c r="A18" s="421" t="s">
        <v>148</v>
      </c>
      <c r="B18" s="272"/>
      <c r="C18" s="272"/>
      <c r="D18" s="272"/>
      <c r="E18" s="272"/>
      <c r="F18" s="272"/>
      <c r="G18" s="272"/>
      <c r="H18" s="272"/>
      <c r="I18" s="272"/>
      <c r="J18" s="272"/>
      <c r="K18" s="272"/>
      <c r="L18" s="272"/>
      <c r="M18" s="272"/>
      <c r="N18" s="272"/>
      <c r="O18" s="272"/>
      <c r="P18" s="272"/>
      <c r="Q18" s="272"/>
      <c r="R18" s="272"/>
      <c r="S18" s="272"/>
      <c r="T18" s="272"/>
      <c r="U18" s="272"/>
      <c r="V18" s="272"/>
      <c r="W18" s="272"/>
      <c r="X18" s="272"/>
      <c r="Y18" s="272"/>
      <c r="Z18" s="269"/>
    </row>
    <row r="19" spans="1:26" ht="15.75" customHeight="1" x14ac:dyDescent="0.3">
      <c r="A19" s="58"/>
      <c r="B19" s="275" t="s">
        <v>149</v>
      </c>
      <c r="C19" s="272"/>
      <c r="D19" s="272"/>
      <c r="E19" s="272"/>
      <c r="F19" s="2" t="s">
        <v>150</v>
      </c>
      <c r="G19" s="328"/>
      <c r="H19" s="272"/>
      <c r="I19" s="269"/>
      <c r="J19" s="275" t="s">
        <v>151</v>
      </c>
      <c r="K19" s="272"/>
      <c r="L19" s="272"/>
      <c r="M19" s="272"/>
      <c r="N19" s="272"/>
      <c r="O19" s="272"/>
      <c r="P19" s="272"/>
      <c r="Q19" s="272"/>
      <c r="R19" s="272"/>
      <c r="S19" s="272"/>
      <c r="T19" s="269"/>
      <c r="U19" s="426" t="s">
        <v>152</v>
      </c>
      <c r="V19" s="272"/>
      <c r="W19" s="269"/>
      <c r="X19" s="328"/>
      <c r="Y19" s="272"/>
      <c r="Z19" s="269"/>
    </row>
    <row r="20" spans="1:26" ht="15.75" customHeight="1" x14ac:dyDescent="0.3">
      <c r="A20" s="423"/>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69"/>
    </row>
    <row r="21" spans="1:26" ht="15.75" customHeight="1" x14ac:dyDescent="0.3">
      <c r="A21" s="417" t="s">
        <v>153</v>
      </c>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264"/>
    </row>
    <row r="22" spans="1:26" ht="15.75" customHeight="1" x14ac:dyDescent="0.3">
      <c r="A22" s="134"/>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265"/>
    </row>
    <row r="23" spans="1:26" ht="18" customHeight="1" x14ac:dyDescent="0.3">
      <c r="A23" s="425" t="s">
        <v>154</v>
      </c>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265"/>
    </row>
    <row r="24" spans="1:26" ht="15.75" customHeight="1" x14ac:dyDescent="0.3">
      <c r="A24" s="58"/>
      <c r="B24" s="275" t="s">
        <v>155</v>
      </c>
      <c r="C24" s="272"/>
      <c r="D24" s="272"/>
      <c r="E24" s="272"/>
      <c r="F24" s="89">
        <f ca="1">'Club Membership Roster'!L16</f>
        <v>0</v>
      </c>
      <c r="G24" s="328"/>
      <c r="H24" s="272"/>
      <c r="I24" s="269"/>
      <c r="J24" s="275" t="s">
        <v>156</v>
      </c>
      <c r="K24" s="272"/>
      <c r="L24" s="272"/>
      <c r="M24" s="272"/>
      <c r="N24" s="272"/>
      <c r="O24" s="272"/>
      <c r="P24" s="272"/>
      <c r="Q24" s="272"/>
      <c r="R24" s="272"/>
      <c r="S24" s="272"/>
      <c r="T24" s="272"/>
      <c r="U24" s="324"/>
      <c r="V24" s="272"/>
      <c r="W24" s="269"/>
      <c r="X24" s="424"/>
      <c r="Y24" s="272"/>
      <c r="Z24" s="269"/>
    </row>
    <row r="25" spans="1:26" ht="15.75" customHeight="1" x14ac:dyDescent="0.3">
      <c r="A25" s="420"/>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264"/>
    </row>
    <row r="26" spans="1:26" ht="18" customHeight="1" x14ac:dyDescent="0.3">
      <c r="A26" s="421" t="s">
        <v>157</v>
      </c>
      <c r="B26" s="272"/>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69"/>
    </row>
    <row r="27" spans="1:26" ht="15.75" customHeight="1" x14ac:dyDescent="0.3">
      <c r="A27" s="275" t="s">
        <v>158</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69"/>
    </row>
    <row r="28" spans="1:26" ht="15.75" customHeight="1" x14ac:dyDescent="0.3">
      <c r="A28" s="59">
        <v>1</v>
      </c>
      <c r="B28" s="289"/>
      <c r="C28" s="272"/>
      <c r="D28" s="272"/>
      <c r="E28" s="272"/>
      <c r="F28" s="272"/>
      <c r="G28" s="272"/>
      <c r="H28" s="272"/>
      <c r="I28" s="272"/>
      <c r="J28" s="272"/>
      <c r="K28" s="272"/>
      <c r="L28" s="272"/>
      <c r="M28" s="272"/>
      <c r="N28" s="272"/>
      <c r="O28" s="272"/>
      <c r="P28" s="272"/>
      <c r="Q28" s="272"/>
      <c r="R28" s="272"/>
      <c r="S28" s="272"/>
      <c r="T28" s="272"/>
      <c r="U28" s="272"/>
      <c r="V28" s="272"/>
      <c r="W28" s="272"/>
      <c r="X28" s="272"/>
      <c r="Y28" s="272"/>
      <c r="Z28" s="269"/>
    </row>
    <row r="29" spans="1:26" ht="15.75" customHeight="1" x14ac:dyDescent="0.3">
      <c r="A29" s="59">
        <v>2</v>
      </c>
      <c r="B29" s="289"/>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69"/>
    </row>
    <row r="30" spans="1:26" ht="15.75" customHeight="1" x14ac:dyDescent="0.3">
      <c r="A30" s="59">
        <v>3</v>
      </c>
      <c r="B30" s="289"/>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69"/>
    </row>
    <row r="31" spans="1:26" ht="15.75" customHeight="1" x14ac:dyDescent="0.3">
      <c r="A31" s="59">
        <v>4</v>
      </c>
      <c r="B31" s="289"/>
      <c r="C31" s="272"/>
      <c r="D31" s="272"/>
      <c r="E31" s="272"/>
      <c r="F31" s="272"/>
      <c r="G31" s="272"/>
      <c r="H31" s="272"/>
      <c r="I31" s="272"/>
      <c r="J31" s="272"/>
      <c r="K31" s="272"/>
      <c r="L31" s="272"/>
      <c r="M31" s="272"/>
      <c r="N31" s="272"/>
      <c r="O31" s="272"/>
      <c r="P31" s="272"/>
      <c r="Q31" s="272"/>
      <c r="R31" s="272"/>
      <c r="S31" s="272"/>
      <c r="T31" s="272"/>
      <c r="U31" s="272"/>
      <c r="V31" s="272"/>
      <c r="W31" s="272"/>
      <c r="X31" s="272"/>
      <c r="Y31" s="272"/>
      <c r="Z31" s="269"/>
    </row>
    <row r="32" spans="1:26" ht="15.75" customHeight="1" x14ac:dyDescent="0.3">
      <c r="A32" s="59">
        <v>5</v>
      </c>
      <c r="B32" s="289"/>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69"/>
    </row>
    <row r="33" spans="1:26" ht="15.75" customHeight="1" x14ac:dyDescent="0.3">
      <c r="A33" s="423"/>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69"/>
    </row>
    <row r="34" spans="1:26" ht="18" customHeight="1" x14ac:dyDescent="0.3">
      <c r="A34" s="421" t="s">
        <v>159</v>
      </c>
      <c r="B34" s="272"/>
      <c r="C34" s="272"/>
      <c r="D34" s="272"/>
      <c r="E34" s="272"/>
      <c r="F34" s="272"/>
      <c r="G34" s="272"/>
      <c r="H34" s="272"/>
      <c r="I34" s="272"/>
      <c r="J34" s="272"/>
      <c r="K34" s="272"/>
      <c r="L34" s="272"/>
      <c r="M34" s="272"/>
      <c r="N34" s="272"/>
      <c r="O34" s="272"/>
      <c r="P34" s="272"/>
      <c r="Q34" s="272"/>
      <c r="R34" s="272"/>
      <c r="S34" s="272"/>
      <c r="T34" s="272"/>
      <c r="U34" s="272"/>
      <c r="V34" s="272"/>
      <c r="W34" s="272"/>
      <c r="X34" s="272"/>
      <c r="Y34" s="272"/>
      <c r="Z34" s="269"/>
    </row>
    <row r="35" spans="1:26" ht="15.75" customHeight="1" x14ac:dyDescent="0.3">
      <c r="A35" s="275" t="s">
        <v>160</v>
      </c>
      <c r="B35" s="272"/>
      <c r="C35" s="272"/>
      <c r="D35" s="272"/>
      <c r="E35" s="272"/>
      <c r="F35" s="272"/>
      <c r="G35" s="272"/>
      <c r="H35" s="269"/>
      <c r="I35" s="278"/>
      <c r="J35" s="132"/>
      <c r="K35" s="132"/>
      <c r="L35" s="132"/>
      <c r="M35" s="132"/>
      <c r="N35" s="132"/>
      <c r="O35" s="132"/>
      <c r="P35" s="132"/>
      <c r="Q35" s="132"/>
      <c r="R35" s="132"/>
      <c r="S35" s="132"/>
      <c r="T35" s="132"/>
      <c r="U35" s="132"/>
      <c r="V35" s="132"/>
      <c r="W35" s="132"/>
      <c r="X35" s="132"/>
      <c r="Y35" s="132"/>
      <c r="Z35" s="264"/>
    </row>
    <row r="36" spans="1:26" ht="15.75" customHeight="1" x14ac:dyDescent="0.3">
      <c r="A36" s="422"/>
      <c r="B36" s="272"/>
      <c r="C36" s="269"/>
      <c r="D36" s="51" t="s">
        <v>161</v>
      </c>
      <c r="E36" s="51" t="s">
        <v>162</v>
      </c>
      <c r="F36" s="51" t="s">
        <v>163</v>
      </c>
      <c r="G36" s="51" t="s">
        <v>164</v>
      </c>
      <c r="H36" s="51" t="s">
        <v>165</v>
      </c>
      <c r="I36" s="133"/>
      <c r="J36" s="136"/>
      <c r="K36" s="136"/>
      <c r="L36" s="136"/>
      <c r="M36" s="136"/>
      <c r="N36" s="136"/>
      <c r="O36" s="136"/>
      <c r="P36" s="136"/>
      <c r="Q36" s="136"/>
      <c r="R36" s="136"/>
      <c r="S36" s="136"/>
      <c r="T36" s="136"/>
      <c r="U36" s="136"/>
      <c r="V36" s="136"/>
      <c r="W36" s="136"/>
      <c r="X36" s="136"/>
      <c r="Y36" s="136"/>
      <c r="Z36" s="265"/>
    </row>
    <row r="37" spans="1:26" ht="15.75" customHeight="1" x14ac:dyDescent="0.3">
      <c r="A37" s="427" t="s">
        <v>166</v>
      </c>
      <c r="B37" s="272"/>
      <c r="C37" s="269"/>
      <c r="D37" s="5"/>
      <c r="E37" s="5"/>
      <c r="F37" s="5"/>
      <c r="G37" s="5"/>
      <c r="H37" s="5"/>
      <c r="I37" s="133"/>
      <c r="J37" s="136"/>
      <c r="K37" s="136"/>
      <c r="L37" s="136"/>
      <c r="M37" s="136"/>
      <c r="N37" s="136"/>
      <c r="O37" s="136"/>
      <c r="P37" s="136"/>
      <c r="Q37" s="136"/>
      <c r="R37" s="136"/>
      <c r="S37" s="136"/>
      <c r="T37" s="136"/>
      <c r="U37" s="136"/>
      <c r="V37" s="136"/>
      <c r="W37" s="136"/>
      <c r="X37" s="136"/>
      <c r="Y37" s="136"/>
      <c r="Z37" s="265"/>
    </row>
    <row r="38" spans="1:26" ht="15.75" customHeight="1" x14ac:dyDescent="0.3">
      <c r="A38" s="427" t="s">
        <v>167</v>
      </c>
      <c r="B38" s="272"/>
      <c r="C38" s="269"/>
      <c r="D38" s="9"/>
      <c r="E38" s="9"/>
      <c r="F38" s="9"/>
      <c r="G38" s="9"/>
      <c r="H38" s="9"/>
      <c r="I38" s="133"/>
      <c r="J38" s="136"/>
      <c r="K38" s="136"/>
      <c r="L38" s="136"/>
      <c r="M38" s="136"/>
      <c r="N38" s="136"/>
      <c r="O38" s="136"/>
      <c r="P38" s="136"/>
      <c r="Q38" s="136"/>
      <c r="R38" s="136"/>
      <c r="S38" s="136"/>
      <c r="T38" s="136"/>
      <c r="U38" s="136"/>
      <c r="V38" s="136"/>
      <c r="W38" s="136"/>
      <c r="X38" s="136"/>
      <c r="Y38" s="136"/>
      <c r="Z38" s="265"/>
    </row>
    <row r="39" spans="1:26" ht="15.75" customHeight="1" x14ac:dyDescent="0.3">
      <c r="A39" s="458" t="s">
        <v>168</v>
      </c>
      <c r="B39" s="272"/>
      <c r="C39" s="269"/>
      <c r="D39" s="9"/>
      <c r="E39" s="9"/>
      <c r="F39" s="9"/>
      <c r="G39" s="9"/>
      <c r="H39" s="9"/>
      <c r="I39" s="133"/>
      <c r="J39" s="134"/>
      <c r="K39" s="134"/>
      <c r="L39" s="134"/>
      <c r="M39" s="134"/>
      <c r="N39" s="134"/>
      <c r="O39" s="134"/>
      <c r="P39" s="134"/>
      <c r="Q39" s="134"/>
      <c r="R39" s="134"/>
      <c r="S39" s="134"/>
      <c r="T39" s="134"/>
      <c r="U39" s="134"/>
      <c r="V39" s="134"/>
      <c r="W39" s="134"/>
      <c r="X39" s="134"/>
      <c r="Y39" s="134"/>
      <c r="Z39" s="265"/>
    </row>
    <row r="40" spans="1:26" ht="15.75" customHeight="1" x14ac:dyDescent="0.3">
      <c r="A40" s="427" t="s">
        <v>169</v>
      </c>
      <c r="B40" s="272"/>
      <c r="C40" s="269"/>
      <c r="D40" s="9"/>
      <c r="E40" s="9"/>
      <c r="F40" s="9"/>
      <c r="G40" s="9"/>
      <c r="H40" s="9"/>
      <c r="I40" s="460"/>
      <c r="J40" s="275" t="s">
        <v>170</v>
      </c>
      <c r="K40" s="272"/>
      <c r="L40" s="272"/>
      <c r="M40" s="272"/>
      <c r="N40" s="272"/>
      <c r="O40" s="272"/>
      <c r="P40" s="272"/>
      <c r="Q40" s="272"/>
      <c r="R40" s="272"/>
      <c r="S40" s="272"/>
      <c r="T40" s="272"/>
      <c r="U40" s="272"/>
      <c r="V40" s="272"/>
      <c r="W40" s="272"/>
      <c r="X40" s="269"/>
      <c r="Y40" s="429"/>
      <c r="Z40" s="265"/>
    </row>
    <row r="41" spans="1:26" ht="15.75" customHeight="1" x14ac:dyDescent="0.3">
      <c r="A41" s="427" t="s">
        <v>171</v>
      </c>
      <c r="B41" s="272"/>
      <c r="C41" s="269"/>
      <c r="D41" s="9"/>
      <c r="E41" s="9"/>
      <c r="F41" s="9"/>
      <c r="G41" s="9"/>
      <c r="H41" s="9"/>
      <c r="I41" s="285"/>
      <c r="J41" s="428" t="s">
        <v>172</v>
      </c>
      <c r="K41" s="272"/>
      <c r="L41" s="272"/>
      <c r="M41" s="272"/>
      <c r="N41" s="272"/>
      <c r="O41" s="272"/>
      <c r="P41" s="272"/>
      <c r="Q41" s="272"/>
      <c r="R41" s="269"/>
      <c r="S41" s="324"/>
      <c r="T41" s="272"/>
      <c r="U41" s="272"/>
      <c r="V41" s="272"/>
      <c r="W41" s="272"/>
      <c r="X41" s="269"/>
      <c r="Y41" s="133"/>
      <c r="Z41" s="265"/>
    </row>
    <row r="42" spans="1:26" ht="15.75" customHeight="1" x14ac:dyDescent="0.3">
      <c r="A42" s="427" t="s">
        <v>173</v>
      </c>
      <c r="B42" s="272"/>
      <c r="C42" s="269"/>
      <c r="D42" s="2" t="s">
        <v>150</v>
      </c>
      <c r="E42" s="2" t="s">
        <v>150</v>
      </c>
      <c r="F42" s="2" t="s">
        <v>150</v>
      </c>
      <c r="G42" s="2" t="s">
        <v>150</v>
      </c>
      <c r="H42" s="2" t="s">
        <v>150</v>
      </c>
      <c r="I42" s="285"/>
      <c r="J42" s="428" t="s">
        <v>174</v>
      </c>
      <c r="K42" s="272"/>
      <c r="L42" s="272"/>
      <c r="M42" s="272"/>
      <c r="N42" s="272"/>
      <c r="O42" s="272"/>
      <c r="P42" s="272"/>
      <c r="Q42" s="272"/>
      <c r="R42" s="269"/>
      <c r="S42" s="281" t="s">
        <v>150</v>
      </c>
      <c r="T42" s="272"/>
      <c r="U42" s="272"/>
      <c r="V42" s="272"/>
      <c r="W42" s="272"/>
      <c r="X42" s="269"/>
      <c r="Y42" s="133"/>
      <c r="Z42" s="265"/>
    </row>
    <row r="43" spans="1:26" ht="15.75" customHeight="1" x14ac:dyDescent="0.3">
      <c r="A43" s="427" t="s">
        <v>175</v>
      </c>
      <c r="B43" s="272"/>
      <c r="C43" s="269"/>
      <c r="D43" s="2" t="s">
        <v>150</v>
      </c>
      <c r="E43" s="2" t="s">
        <v>150</v>
      </c>
      <c r="F43" s="2" t="s">
        <v>150</v>
      </c>
      <c r="G43" s="2" t="s">
        <v>150</v>
      </c>
      <c r="H43" s="2" t="s">
        <v>150</v>
      </c>
      <c r="I43" s="285"/>
      <c r="J43" s="428" t="s">
        <v>329</v>
      </c>
      <c r="K43" s="272"/>
      <c r="L43" s="272"/>
      <c r="M43" s="272"/>
      <c r="N43" s="272"/>
      <c r="O43" s="272"/>
      <c r="P43" s="272"/>
      <c r="Q43" s="272"/>
      <c r="R43" s="269"/>
      <c r="S43" s="324"/>
      <c r="T43" s="272"/>
      <c r="U43" s="272"/>
      <c r="V43" s="272"/>
      <c r="W43" s="272"/>
      <c r="X43" s="269"/>
      <c r="Y43" s="133"/>
      <c r="Z43" s="265"/>
    </row>
    <row r="44" spans="1:26" ht="15.75" customHeight="1" x14ac:dyDescent="0.3">
      <c r="A44" s="427" t="s">
        <v>176</v>
      </c>
      <c r="B44" s="272"/>
      <c r="C44" s="269"/>
      <c r="D44" s="89">
        <f>SUM(D38:D41)+IF(D42="Yes",1,0)+IF(D43="Yes",1,0)</f>
        <v>0</v>
      </c>
      <c r="E44" s="89">
        <f>SUM(E38:E41)+IF(E42="Yes",1,0)+IF(E43="Yes",1,0)</f>
        <v>0</v>
      </c>
      <c r="F44" s="89">
        <f>SUM(F38:F41)+IF(F42="Yes",1,0)+IF(F43="Yes",1,0)</f>
        <v>0</v>
      </c>
      <c r="G44" s="89">
        <f>SUM(G38:G41)+IF(G42="Yes",1,0)+IF(G43="Yes",1,0)</f>
        <v>0</v>
      </c>
      <c r="H44" s="89">
        <f>SUM(H38:H41)+IF(H42="Yes",1,0)+IF(H43="Yes",1,0)</f>
        <v>0</v>
      </c>
      <c r="I44" s="285"/>
      <c r="J44" s="428" t="s">
        <v>177</v>
      </c>
      <c r="K44" s="272"/>
      <c r="L44" s="272"/>
      <c r="M44" s="272"/>
      <c r="N44" s="272"/>
      <c r="O44" s="272"/>
      <c r="P44" s="272"/>
      <c r="Q44" s="272"/>
      <c r="R44" s="269"/>
      <c r="S44" s="324"/>
      <c r="T44" s="272"/>
      <c r="U44" s="272"/>
      <c r="V44" s="272"/>
      <c r="W44" s="272"/>
      <c r="X44" s="269"/>
      <c r="Y44" s="133"/>
      <c r="Z44" s="265"/>
    </row>
    <row r="45" spans="1:26" ht="15.75" customHeight="1" x14ac:dyDescent="0.3">
      <c r="A45" s="275" t="s">
        <v>178</v>
      </c>
      <c r="B45" s="272"/>
      <c r="C45" s="272"/>
      <c r="D45" s="272"/>
      <c r="E45" s="272"/>
      <c r="F45" s="272"/>
      <c r="G45" s="272"/>
      <c r="H45" s="269"/>
      <c r="I45" s="462"/>
      <c r="J45" s="134"/>
      <c r="K45" s="134"/>
      <c r="L45" s="134"/>
      <c r="M45" s="134"/>
      <c r="N45" s="134"/>
      <c r="O45" s="134"/>
      <c r="P45" s="134"/>
      <c r="Q45" s="134"/>
      <c r="R45" s="134"/>
      <c r="S45" s="134"/>
      <c r="T45" s="134"/>
      <c r="U45" s="134"/>
      <c r="V45" s="134"/>
      <c r="W45" s="134"/>
      <c r="X45" s="134"/>
      <c r="Y45" s="134"/>
      <c r="Z45" s="265"/>
    </row>
    <row r="46" spans="1:26" ht="15.75" customHeight="1" x14ac:dyDescent="0.3">
      <c r="A46" s="427" t="s">
        <v>166</v>
      </c>
      <c r="B46" s="272"/>
      <c r="C46" s="269"/>
      <c r="D46" s="5"/>
      <c r="E46" s="5"/>
      <c r="F46" s="5"/>
      <c r="G46" s="5"/>
      <c r="H46" s="5"/>
      <c r="I46" s="133"/>
      <c r="J46" s="136"/>
      <c r="K46" s="136"/>
      <c r="L46" s="136"/>
      <c r="M46" s="136"/>
      <c r="N46" s="136"/>
      <c r="O46" s="136"/>
      <c r="P46" s="136"/>
      <c r="Q46" s="136"/>
      <c r="R46" s="136"/>
      <c r="S46" s="136"/>
      <c r="T46" s="136"/>
      <c r="U46" s="136"/>
      <c r="V46" s="136"/>
      <c r="W46" s="136"/>
      <c r="X46" s="136"/>
      <c r="Y46" s="136"/>
      <c r="Z46" s="265"/>
    </row>
    <row r="47" spans="1:26" ht="15.75" customHeight="1" x14ac:dyDescent="0.3">
      <c r="A47" s="427" t="s">
        <v>179</v>
      </c>
      <c r="B47" s="272"/>
      <c r="C47" s="269"/>
      <c r="D47" s="9"/>
      <c r="E47" s="9"/>
      <c r="F47" s="9"/>
      <c r="G47" s="9"/>
      <c r="H47" s="9"/>
      <c r="I47" s="133"/>
      <c r="J47" s="136"/>
      <c r="K47" s="136"/>
      <c r="L47" s="136"/>
      <c r="M47" s="136"/>
      <c r="N47" s="136"/>
      <c r="O47" s="136"/>
      <c r="P47" s="136"/>
      <c r="Q47" s="136"/>
      <c r="R47" s="136"/>
      <c r="S47" s="136"/>
      <c r="T47" s="136"/>
      <c r="U47" s="136"/>
      <c r="V47" s="136"/>
      <c r="W47" s="136"/>
      <c r="X47" s="136"/>
      <c r="Y47" s="136"/>
      <c r="Z47" s="265"/>
    </row>
    <row r="48" spans="1:26" ht="15.75" customHeight="1" x14ac:dyDescent="0.3">
      <c r="A48" s="427" t="s">
        <v>180</v>
      </c>
      <c r="B48" s="272"/>
      <c r="C48" s="269"/>
      <c r="D48" s="9"/>
      <c r="E48" s="9"/>
      <c r="F48" s="9"/>
      <c r="G48" s="9"/>
      <c r="H48" s="9"/>
      <c r="I48" s="133"/>
      <c r="J48" s="136"/>
      <c r="K48" s="136"/>
      <c r="L48" s="136"/>
      <c r="M48" s="136"/>
      <c r="N48" s="136"/>
      <c r="O48" s="136"/>
      <c r="P48" s="136"/>
      <c r="Q48" s="136"/>
      <c r="R48" s="136"/>
      <c r="S48" s="136"/>
      <c r="T48" s="136"/>
      <c r="U48" s="136"/>
      <c r="V48" s="136"/>
      <c r="W48" s="136"/>
      <c r="X48" s="136"/>
      <c r="Y48" s="136"/>
      <c r="Z48" s="265"/>
    </row>
    <row r="49" spans="1:26" ht="15.75" customHeight="1" x14ac:dyDescent="0.3">
      <c r="A49" s="427" t="s">
        <v>176</v>
      </c>
      <c r="B49" s="272"/>
      <c r="C49" s="269"/>
      <c r="D49" s="89">
        <f>SUM(D47:D48)</f>
        <v>0</v>
      </c>
      <c r="E49" s="89">
        <f>SUM(E47:E48)</f>
        <v>0</v>
      </c>
      <c r="F49" s="89">
        <f>SUM(F47:F48)</f>
        <v>0</v>
      </c>
      <c r="G49" s="89">
        <f>SUM(G47:G48)</f>
        <v>0</v>
      </c>
      <c r="H49" s="89">
        <f>SUM(H47:H48)</f>
        <v>0</v>
      </c>
      <c r="I49" s="266"/>
      <c r="J49" s="274"/>
      <c r="K49" s="274"/>
      <c r="L49" s="274"/>
      <c r="M49" s="274"/>
      <c r="N49" s="274"/>
      <c r="O49" s="274"/>
      <c r="P49" s="274"/>
      <c r="Q49" s="274"/>
      <c r="R49" s="274"/>
      <c r="S49" s="274"/>
      <c r="T49" s="274"/>
      <c r="U49" s="274"/>
      <c r="V49" s="274"/>
      <c r="W49" s="274"/>
      <c r="X49" s="274"/>
      <c r="Y49" s="274"/>
      <c r="Z49" s="267"/>
    </row>
    <row r="50" spans="1:26" ht="15.75" customHeight="1" x14ac:dyDescent="0.3">
      <c r="A50" s="423"/>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69"/>
    </row>
    <row r="51" spans="1:26" ht="15" customHeight="1" x14ac:dyDescent="0.3">
      <c r="A51" s="431" t="s">
        <v>181</v>
      </c>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264"/>
    </row>
    <row r="52" spans="1:26" ht="15" customHeight="1" x14ac:dyDescent="0.3">
      <c r="A52" s="266"/>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67"/>
    </row>
    <row r="53" spans="1:26" ht="18" customHeight="1" x14ac:dyDescent="0.3">
      <c r="A53" s="421" t="s">
        <v>182</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69"/>
    </row>
    <row r="54" spans="1:26" ht="15.75" customHeight="1" x14ac:dyDescent="0.3">
      <c r="A54" s="430" t="s">
        <v>316</v>
      </c>
      <c r="B54" s="132"/>
      <c r="C54" s="132"/>
      <c r="D54" s="132"/>
      <c r="E54" s="132"/>
      <c r="F54" s="132"/>
      <c r="G54" s="132"/>
      <c r="H54" s="132"/>
      <c r="I54" s="132"/>
      <c r="J54" s="132"/>
      <c r="K54" s="132"/>
      <c r="L54" s="132"/>
      <c r="M54" s="132"/>
      <c r="N54" s="132"/>
      <c r="O54" s="132"/>
      <c r="P54" s="132"/>
      <c r="Q54" s="264"/>
      <c r="R54" s="430" t="s">
        <v>183</v>
      </c>
      <c r="S54" s="132"/>
      <c r="T54" s="132"/>
      <c r="U54" s="132"/>
      <c r="V54" s="132"/>
      <c r="W54" s="132"/>
      <c r="X54" s="132"/>
      <c r="Y54" s="132"/>
      <c r="Z54" s="264"/>
    </row>
    <row r="55" spans="1:26" ht="15.75" customHeight="1" x14ac:dyDescent="0.3">
      <c r="A55" s="266"/>
      <c r="B55" s="274"/>
      <c r="C55" s="274"/>
      <c r="D55" s="274"/>
      <c r="E55" s="274"/>
      <c r="F55" s="274"/>
      <c r="G55" s="274"/>
      <c r="H55" s="274"/>
      <c r="I55" s="274"/>
      <c r="J55" s="274"/>
      <c r="K55" s="274"/>
      <c r="L55" s="274"/>
      <c r="M55" s="274"/>
      <c r="N55" s="274"/>
      <c r="O55" s="274"/>
      <c r="P55" s="274"/>
      <c r="Q55" s="267"/>
      <c r="R55" s="266"/>
      <c r="S55" s="274"/>
      <c r="T55" s="274"/>
      <c r="U55" s="274"/>
      <c r="V55" s="274"/>
      <c r="W55" s="274"/>
      <c r="X55" s="274"/>
      <c r="Y55" s="274"/>
      <c r="Z55" s="267"/>
    </row>
    <row r="56" spans="1:26" ht="15.75" customHeight="1" x14ac:dyDescent="0.3">
      <c r="A56" s="459" t="s">
        <v>184</v>
      </c>
      <c r="B56" s="132"/>
      <c r="C56" s="132"/>
      <c r="D56" s="132"/>
      <c r="E56" s="132"/>
      <c r="F56" s="132"/>
      <c r="G56" s="132"/>
      <c r="H56" s="132"/>
      <c r="I56" s="132"/>
      <c r="J56" s="132"/>
      <c r="K56" s="132"/>
      <c r="L56" s="132"/>
      <c r="M56" s="132"/>
      <c r="N56" s="132"/>
      <c r="O56" s="132"/>
      <c r="P56" s="132"/>
      <c r="Q56" s="264"/>
      <c r="R56" s="364" t="s">
        <v>185</v>
      </c>
      <c r="S56" s="272"/>
      <c r="T56" s="272"/>
      <c r="U56" s="272"/>
      <c r="V56" s="272"/>
      <c r="W56" s="269"/>
      <c r="X56" s="281" t="s">
        <v>150</v>
      </c>
      <c r="Y56" s="272"/>
      <c r="Z56" s="269"/>
    </row>
    <row r="57" spans="1:26" ht="15.75" customHeight="1" x14ac:dyDescent="0.3">
      <c r="A57" s="133"/>
      <c r="B57" s="136"/>
      <c r="C57" s="136"/>
      <c r="D57" s="136"/>
      <c r="E57" s="136"/>
      <c r="F57" s="136"/>
      <c r="G57" s="136"/>
      <c r="H57" s="136"/>
      <c r="I57" s="136"/>
      <c r="J57" s="136"/>
      <c r="K57" s="136"/>
      <c r="L57" s="136"/>
      <c r="M57" s="136"/>
      <c r="N57" s="136"/>
      <c r="O57" s="136"/>
      <c r="P57" s="136"/>
      <c r="Q57" s="265"/>
      <c r="R57" s="364" t="s">
        <v>186</v>
      </c>
      <c r="S57" s="272"/>
      <c r="T57" s="272"/>
      <c r="U57" s="272"/>
      <c r="V57" s="272"/>
      <c r="W57" s="269"/>
      <c r="X57" s="281" t="s">
        <v>150</v>
      </c>
      <c r="Y57" s="272"/>
      <c r="Z57" s="269"/>
    </row>
    <row r="58" spans="1:26" ht="15.75" customHeight="1" x14ac:dyDescent="0.3">
      <c r="A58" s="133"/>
      <c r="B58" s="136"/>
      <c r="C58" s="136"/>
      <c r="D58" s="136"/>
      <c r="E58" s="136"/>
      <c r="F58" s="136"/>
      <c r="G58" s="136"/>
      <c r="H58" s="136"/>
      <c r="I58" s="136"/>
      <c r="J58" s="136"/>
      <c r="K58" s="136"/>
      <c r="L58" s="136"/>
      <c r="M58" s="136"/>
      <c r="N58" s="136"/>
      <c r="O58" s="136"/>
      <c r="P58" s="136"/>
      <c r="Q58" s="265"/>
      <c r="R58" s="364" t="s">
        <v>187</v>
      </c>
      <c r="S58" s="272"/>
      <c r="T58" s="272"/>
      <c r="U58" s="272"/>
      <c r="V58" s="272"/>
      <c r="W58" s="269"/>
      <c r="X58" s="281" t="s">
        <v>150</v>
      </c>
      <c r="Y58" s="272"/>
      <c r="Z58" s="269"/>
    </row>
    <row r="59" spans="1:26" ht="15.75" customHeight="1" x14ac:dyDescent="0.3">
      <c r="A59" s="133"/>
      <c r="B59" s="136"/>
      <c r="C59" s="136"/>
      <c r="D59" s="136"/>
      <c r="E59" s="136"/>
      <c r="F59" s="136"/>
      <c r="G59" s="136"/>
      <c r="H59" s="136"/>
      <c r="I59" s="136"/>
      <c r="J59" s="136"/>
      <c r="K59" s="136"/>
      <c r="L59" s="136"/>
      <c r="M59" s="136"/>
      <c r="N59" s="136"/>
      <c r="O59" s="136"/>
      <c r="P59" s="136"/>
      <c r="Q59" s="265"/>
      <c r="R59" s="364" t="s">
        <v>188</v>
      </c>
      <c r="S59" s="272"/>
      <c r="T59" s="272"/>
      <c r="U59" s="272"/>
      <c r="V59" s="272"/>
      <c r="W59" s="269"/>
      <c r="X59" s="281" t="s">
        <v>150</v>
      </c>
      <c r="Y59" s="272"/>
      <c r="Z59" s="269"/>
    </row>
    <row r="60" spans="1:26" ht="15.75" customHeight="1" x14ac:dyDescent="0.3">
      <c r="A60" s="266"/>
      <c r="B60" s="274"/>
      <c r="C60" s="274"/>
      <c r="D60" s="274"/>
      <c r="E60" s="274"/>
      <c r="F60" s="274"/>
      <c r="G60" s="274"/>
      <c r="H60" s="274"/>
      <c r="I60" s="274"/>
      <c r="J60" s="274"/>
      <c r="K60" s="274"/>
      <c r="L60" s="274"/>
      <c r="M60" s="274"/>
      <c r="N60" s="274"/>
      <c r="O60" s="274"/>
      <c r="P60" s="274"/>
      <c r="Q60" s="267"/>
      <c r="R60" s="364" t="s">
        <v>189</v>
      </c>
      <c r="S60" s="272"/>
      <c r="T60" s="272"/>
      <c r="U60" s="272"/>
      <c r="V60" s="272"/>
      <c r="W60" s="269"/>
      <c r="X60" s="281" t="s">
        <v>150</v>
      </c>
      <c r="Y60" s="272"/>
      <c r="Z60" s="269"/>
    </row>
    <row r="61" spans="1:26" ht="15.75" customHeight="1" x14ac:dyDescent="0.3">
      <c r="A61" s="421" t="s">
        <v>190</v>
      </c>
      <c r="B61" s="272"/>
      <c r="C61" s="272"/>
      <c r="D61" s="272"/>
      <c r="E61" s="272"/>
      <c r="F61" s="272"/>
      <c r="G61" s="272"/>
      <c r="H61" s="272"/>
      <c r="I61" s="272"/>
      <c r="J61" s="272"/>
      <c r="K61" s="272"/>
      <c r="L61" s="272"/>
      <c r="M61" s="272"/>
      <c r="N61" s="272"/>
      <c r="O61" s="272"/>
      <c r="P61" s="272"/>
      <c r="Q61" s="272"/>
      <c r="R61" s="272"/>
      <c r="S61" s="272"/>
      <c r="T61" s="272"/>
      <c r="U61" s="272"/>
      <c r="V61" s="272"/>
      <c r="W61" s="272"/>
      <c r="X61" s="272"/>
      <c r="Y61" s="272"/>
      <c r="Z61" s="269"/>
    </row>
    <row r="62" spans="1:26" ht="15.75" customHeight="1" x14ac:dyDescent="0.3">
      <c r="A62" s="430" t="s">
        <v>317</v>
      </c>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264"/>
    </row>
    <row r="63" spans="1:26" ht="15.75" customHeight="1" x14ac:dyDescent="0.3">
      <c r="A63" s="266"/>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67"/>
    </row>
    <row r="64" spans="1:26" ht="15.75" customHeight="1" x14ac:dyDescent="0.3">
      <c r="A64" s="295" t="s">
        <v>184</v>
      </c>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264"/>
    </row>
    <row r="65" spans="1:26" ht="15.75" customHeight="1" x14ac:dyDescent="0.3">
      <c r="A65" s="133"/>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265"/>
    </row>
    <row r="66" spans="1:26" ht="15.75" customHeight="1" x14ac:dyDescent="0.3">
      <c r="A66" s="133"/>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265"/>
    </row>
    <row r="67" spans="1:26" ht="15.75" customHeight="1" x14ac:dyDescent="0.3">
      <c r="A67" s="133"/>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265"/>
    </row>
    <row r="68" spans="1:26" ht="15.75" customHeight="1" x14ac:dyDescent="0.3">
      <c r="A68" s="266"/>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67"/>
    </row>
    <row r="69" spans="1:26" ht="15.75" customHeight="1" x14ac:dyDescent="0.3">
      <c r="A69" s="423"/>
      <c r="B69" s="272"/>
      <c r="C69" s="272"/>
      <c r="D69" s="272"/>
      <c r="E69" s="272"/>
      <c r="F69" s="272"/>
      <c r="G69" s="272"/>
      <c r="H69" s="272"/>
      <c r="I69" s="272"/>
      <c r="J69" s="272"/>
      <c r="K69" s="272"/>
      <c r="L69" s="272"/>
      <c r="M69" s="272"/>
      <c r="N69" s="272"/>
      <c r="O69" s="272"/>
      <c r="P69" s="272"/>
      <c r="Q69" s="272"/>
      <c r="R69" s="272"/>
      <c r="S69" s="272"/>
      <c r="T69" s="272"/>
      <c r="U69" s="272"/>
      <c r="V69" s="272"/>
      <c r="W69" s="272"/>
      <c r="X69" s="272"/>
      <c r="Y69" s="272"/>
      <c r="Z69" s="269"/>
    </row>
    <row r="70" spans="1:26" ht="15" customHeight="1" x14ac:dyDescent="0.3">
      <c r="A70" s="417" t="s">
        <v>191</v>
      </c>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264"/>
    </row>
    <row r="71" spans="1:26" ht="15" customHeight="1" x14ac:dyDescent="0.3">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265"/>
    </row>
    <row r="72" spans="1:26" ht="15.75" customHeight="1" x14ac:dyDescent="0.3">
      <c r="A72" s="463" t="s">
        <v>314</v>
      </c>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row>
    <row r="73" spans="1:26" ht="15.75" customHeight="1" x14ac:dyDescent="0.3">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row>
    <row r="74" spans="1:26" ht="15.75" customHeight="1" x14ac:dyDescent="0.3">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row>
    <row r="75" spans="1:26" ht="15" customHeight="1" x14ac:dyDescent="0.3">
      <c r="A75" s="156" t="s">
        <v>315</v>
      </c>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 customHeight="1" x14ac:dyDescent="0.3">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 customHeight="1" x14ac:dyDescent="0.3">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customHeight="1" x14ac:dyDescent="0.3">
      <c r="A78" s="423"/>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69"/>
    </row>
    <row r="79" spans="1:26" ht="15" customHeight="1" x14ac:dyDescent="0.3">
      <c r="A79" s="417" t="s">
        <v>192</v>
      </c>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264"/>
    </row>
    <row r="80" spans="1:26" ht="15" customHeight="1" x14ac:dyDescent="0.3">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265"/>
    </row>
    <row r="81" spans="1:26" ht="15.75" customHeight="1" x14ac:dyDescent="0.3">
      <c r="A81" s="60"/>
      <c r="B81" s="418" t="s">
        <v>121</v>
      </c>
      <c r="C81" s="272"/>
      <c r="D81" s="272"/>
      <c r="E81" s="272"/>
      <c r="F81" s="269"/>
      <c r="G81" s="418" t="s">
        <v>193</v>
      </c>
      <c r="H81" s="272"/>
      <c r="I81" s="269"/>
      <c r="J81" s="418" t="s">
        <v>194</v>
      </c>
      <c r="K81" s="272"/>
      <c r="L81" s="272"/>
      <c r="M81" s="272"/>
      <c r="N81" s="272"/>
      <c r="O81" s="272"/>
      <c r="P81" s="272"/>
      <c r="Q81" s="272"/>
      <c r="R81" s="272"/>
      <c r="S81" s="272"/>
      <c r="T81" s="272"/>
      <c r="U81" s="272"/>
      <c r="V81" s="272"/>
      <c r="W81" s="272"/>
      <c r="X81" s="272"/>
      <c r="Y81" s="272"/>
      <c r="Z81" s="269"/>
    </row>
    <row r="82" spans="1:26" ht="15.75" customHeight="1" x14ac:dyDescent="0.3">
      <c r="A82" s="60"/>
      <c r="B82" s="51" t="s">
        <v>122</v>
      </c>
      <c r="C82" s="51" t="s">
        <v>346</v>
      </c>
      <c r="D82" s="51" t="s">
        <v>137</v>
      </c>
      <c r="E82" s="445"/>
      <c r="F82" s="61" t="s">
        <v>195</v>
      </c>
      <c r="G82" s="51" t="s">
        <v>136</v>
      </c>
      <c r="H82" s="62" t="s">
        <v>142</v>
      </c>
      <c r="I82" s="63" t="s">
        <v>144</v>
      </c>
      <c r="J82" s="51" t="s">
        <v>106</v>
      </c>
      <c r="K82" s="51" t="s">
        <v>107</v>
      </c>
      <c r="L82" s="51" t="s">
        <v>108</v>
      </c>
      <c r="M82" s="51" t="s">
        <v>109</v>
      </c>
      <c r="N82" s="51" t="s">
        <v>348</v>
      </c>
      <c r="O82" s="64" t="s">
        <v>110</v>
      </c>
      <c r="P82" s="63" t="s">
        <v>111</v>
      </c>
      <c r="Q82" s="65" t="s">
        <v>112</v>
      </c>
      <c r="R82" s="65" t="s">
        <v>113</v>
      </c>
      <c r="S82" s="65" t="s">
        <v>334</v>
      </c>
      <c r="T82" s="65" t="s">
        <v>114</v>
      </c>
      <c r="U82" s="65" t="s">
        <v>115</v>
      </c>
      <c r="V82" s="65" t="s">
        <v>116</v>
      </c>
      <c r="W82" s="65" t="s">
        <v>117</v>
      </c>
      <c r="X82" s="65" t="s">
        <v>118</v>
      </c>
      <c r="Y82" s="65" t="s">
        <v>119</v>
      </c>
      <c r="Z82" s="65" t="s">
        <v>120</v>
      </c>
    </row>
    <row r="83" spans="1:26" ht="15.75" customHeight="1" x14ac:dyDescent="0.3">
      <c r="A83" s="66" t="s">
        <v>230</v>
      </c>
      <c r="B83" s="91">
        <f>E106</f>
        <v>0</v>
      </c>
      <c r="C83" s="91">
        <f>H106</f>
        <v>0</v>
      </c>
      <c r="D83" s="91">
        <f>L106</f>
        <v>0</v>
      </c>
      <c r="E83" s="285"/>
      <c r="F83" s="91">
        <f>J118</f>
        <v>0</v>
      </c>
      <c r="G83" s="90">
        <f>SUM(G146:G348)</f>
        <v>0</v>
      </c>
      <c r="H83" s="90">
        <f>SUM(H146:H348)</f>
        <v>0</v>
      </c>
      <c r="I83" s="90">
        <f>SUM(I146:I348)</f>
        <v>0</v>
      </c>
      <c r="J83" s="89">
        <f t="shared" ref="J83:Z83" si="0">COUNTIF(J146:J348,"x")</f>
        <v>0</v>
      </c>
      <c r="K83" s="89">
        <f t="shared" si="0"/>
        <v>0</v>
      </c>
      <c r="L83" s="89">
        <f t="shared" si="0"/>
        <v>0</v>
      </c>
      <c r="M83" s="89">
        <f t="shared" si="0"/>
        <v>0</v>
      </c>
      <c r="N83" s="89">
        <f t="shared" si="0"/>
        <v>0</v>
      </c>
      <c r="O83" s="89">
        <f t="shared" si="0"/>
        <v>0</v>
      </c>
      <c r="P83" s="89">
        <f t="shared" si="0"/>
        <v>0</v>
      </c>
      <c r="Q83" s="89">
        <f t="shared" si="0"/>
        <v>0</v>
      </c>
      <c r="R83" s="89">
        <f t="shared" si="0"/>
        <v>0</v>
      </c>
      <c r="S83" s="89">
        <f t="shared" si="0"/>
        <v>0</v>
      </c>
      <c r="T83" s="89">
        <f t="shared" si="0"/>
        <v>0</v>
      </c>
      <c r="U83" s="89">
        <f t="shared" si="0"/>
        <v>0</v>
      </c>
      <c r="V83" s="89">
        <f t="shared" si="0"/>
        <v>0</v>
      </c>
      <c r="W83" s="89">
        <f t="shared" si="0"/>
        <v>0</v>
      </c>
      <c r="X83" s="89">
        <f t="shared" si="0"/>
        <v>0</v>
      </c>
      <c r="Y83" s="89">
        <f t="shared" si="0"/>
        <v>0</v>
      </c>
      <c r="Z83" s="89">
        <f t="shared" si="0"/>
        <v>0</v>
      </c>
    </row>
    <row r="84" spans="1:26" ht="15" customHeight="1" x14ac:dyDescent="0.3">
      <c r="A84" s="67" t="s">
        <v>342</v>
      </c>
      <c r="B84" s="92">
        <f>B83+March!B84</f>
        <v>0</v>
      </c>
      <c r="C84" s="92">
        <f>C83+March!C84</f>
        <v>0</v>
      </c>
      <c r="D84" s="92">
        <f>D83+March!D84</f>
        <v>0</v>
      </c>
      <c r="E84" s="286"/>
      <c r="F84" s="92">
        <f>F83+March!F84</f>
        <v>0</v>
      </c>
      <c r="G84" s="93">
        <f>G83+March!G84</f>
        <v>0</v>
      </c>
      <c r="H84" s="93">
        <f>H83+March!H84</f>
        <v>0</v>
      </c>
      <c r="I84" s="93">
        <f>I83+March!I84</f>
        <v>0</v>
      </c>
      <c r="J84" s="94">
        <f>J83+March!J84</f>
        <v>0</v>
      </c>
      <c r="K84" s="94">
        <f>K83+March!K84</f>
        <v>0</v>
      </c>
      <c r="L84" s="94">
        <f>L83+March!L84</f>
        <v>0</v>
      </c>
      <c r="M84" s="94">
        <f>M83+March!M84</f>
        <v>0</v>
      </c>
      <c r="N84" s="94">
        <f>N83+March!N84</f>
        <v>0</v>
      </c>
      <c r="O84" s="94">
        <f>O83+March!O84</f>
        <v>0</v>
      </c>
      <c r="P84" s="94">
        <f>P83+March!P84</f>
        <v>0</v>
      </c>
      <c r="Q84" s="94">
        <f>Q83+March!Q84</f>
        <v>0</v>
      </c>
      <c r="R84" s="94">
        <f>R83+March!R84</f>
        <v>0</v>
      </c>
      <c r="S84" s="94">
        <f>S83+March!S84</f>
        <v>0</v>
      </c>
      <c r="T84" s="94">
        <f>T83+March!T84</f>
        <v>0</v>
      </c>
      <c r="U84" s="94">
        <f>U83+March!U84</f>
        <v>0</v>
      </c>
      <c r="V84" s="94">
        <f>V83+March!V84</f>
        <v>0</v>
      </c>
      <c r="W84" s="94">
        <f>W83+March!W84</f>
        <v>0</v>
      </c>
      <c r="X84" s="94">
        <f>X83+March!X84</f>
        <v>0</v>
      </c>
      <c r="Y84" s="94">
        <f>Y83+March!Y84</f>
        <v>0</v>
      </c>
      <c r="Z84" s="94">
        <f>Z83+March!Z84</f>
        <v>0</v>
      </c>
    </row>
    <row r="85" spans="1:26" ht="18" customHeight="1" x14ac:dyDescent="0.3">
      <c r="A85" s="421" t="s">
        <v>197</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69"/>
    </row>
    <row r="86" spans="1:26" ht="15.75" customHeight="1" x14ac:dyDescent="0.3">
      <c r="A86" s="449" t="s">
        <v>198</v>
      </c>
      <c r="B86" s="132"/>
      <c r="C86" s="132"/>
      <c r="D86" s="264"/>
      <c r="E86" s="450" t="s">
        <v>199</v>
      </c>
      <c r="F86" s="265"/>
      <c r="G86" s="450" t="s">
        <v>200</v>
      </c>
      <c r="H86" s="265"/>
      <c r="I86" s="433" t="s">
        <v>231</v>
      </c>
      <c r="J86" s="134"/>
      <c r="K86" s="134"/>
      <c r="L86" s="265"/>
      <c r="M86" s="433" t="s">
        <v>202</v>
      </c>
      <c r="N86" s="134"/>
      <c r="O86" s="134"/>
      <c r="P86" s="134"/>
      <c r="Q86" s="134"/>
      <c r="R86" s="265"/>
      <c r="S86" s="450" t="s">
        <v>203</v>
      </c>
      <c r="T86" s="134"/>
      <c r="U86" s="134"/>
      <c r="V86" s="265"/>
      <c r="W86" s="450" t="s">
        <v>204</v>
      </c>
      <c r="X86" s="134"/>
      <c r="Y86" s="134"/>
      <c r="Z86" s="265"/>
    </row>
    <row r="87" spans="1:26" ht="15.75" customHeight="1" x14ac:dyDescent="0.3">
      <c r="A87" s="266"/>
      <c r="B87" s="274"/>
      <c r="C87" s="274"/>
      <c r="D87" s="267"/>
      <c r="E87" s="266"/>
      <c r="F87" s="267"/>
      <c r="G87" s="266"/>
      <c r="H87" s="267"/>
      <c r="I87" s="266"/>
      <c r="J87" s="274"/>
      <c r="K87" s="274"/>
      <c r="L87" s="267"/>
      <c r="M87" s="266"/>
      <c r="N87" s="274"/>
      <c r="O87" s="274"/>
      <c r="P87" s="274"/>
      <c r="Q87" s="274"/>
      <c r="R87" s="267"/>
      <c r="S87" s="266"/>
      <c r="T87" s="274"/>
      <c r="U87" s="274"/>
      <c r="V87" s="267"/>
      <c r="W87" s="266"/>
      <c r="X87" s="274"/>
      <c r="Y87" s="274"/>
      <c r="Z87" s="267"/>
    </row>
    <row r="88" spans="1:26" ht="15.75" customHeight="1" x14ac:dyDescent="0.3">
      <c r="A88" s="448" t="str">
        <f>'Club Administration'!A12</f>
        <v>School Name</v>
      </c>
      <c r="B88" s="312"/>
      <c r="C88" s="312"/>
      <c r="D88" s="310"/>
      <c r="E88" s="434">
        <f ca="1">F24</f>
        <v>0</v>
      </c>
      <c r="F88" s="310"/>
      <c r="G88" s="321">
        <f>X106</f>
        <v>0</v>
      </c>
      <c r="H88" s="310"/>
      <c r="I88" s="311">
        <f>G83</f>
        <v>0</v>
      </c>
      <c r="J88" s="312"/>
      <c r="K88" s="312"/>
      <c r="L88" s="310"/>
      <c r="M88" s="311">
        <f>G84</f>
        <v>0</v>
      </c>
      <c r="N88" s="312"/>
      <c r="O88" s="312"/>
      <c r="P88" s="312"/>
      <c r="Q88" s="312"/>
      <c r="R88" s="310"/>
      <c r="S88" s="434">
        <f>T83</f>
        <v>0</v>
      </c>
      <c r="T88" s="312"/>
      <c r="U88" s="312"/>
      <c r="V88" s="310"/>
      <c r="W88" s="434">
        <f>U83</f>
        <v>0</v>
      </c>
      <c r="X88" s="312"/>
      <c r="Y88" s="312"/>
      <c r="Z88" s="310"/>
    </row>
    <row r="89" spans="1:26" ht="15.75" customHeight="1" x14ac:dyDescent="0.3">
      <c r="A89" s="451"/>
      <c r="B89" s="272"/>
      <c r="C89" s="272"/>
      <c r="D89" s="272"/>
      <c r="E89" s="272"/>
      <c r="F89" s="272"/>
      <c r="G89" s="272"/>
      <c r="H89" s="272"/>
      <c r="I89" s="272"/>
      <c r="J89" s="272"/>
      <c r="K89" s="272"/>
      <c r="L89" s="272"/>
      <c r="M89" s="272"/>
      <c r="N89" s="272"/>
      <c r="O89" s="272"/>
      <c r="P89" s="272"/>
      <c r="Q89" s="272"/>
      <c r="R89" s="272"/>
      <c r="S89" s="272"/>
      <c r="T89" s="272"/>
      <c r="U89" s="272"/>
      <c r="V89" s="272"/>
      <c r="W89" s="272"/>
      <c r="X89" s="272"/>
      <c r="Y89" s="272"/>
      <c r="Z89" s="269"/>
    </row>
    <row r="90" spans="1:26" ht="15" customHeight="1" x14ac:dyDescent="0.3">
      <c r="A90" s="431" t="s">
        <v>205</v>
      </c>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264"/>
    </row>
    <row r="91" spans="1:26" ht="15" customHeight="1" x14ac:dyDescent="0.3">
      <c r="A91" s="266"/>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67"/>
    </row>
    <row r="92" spans="1:26" ht="18" customHeight="1" x14ac:dyDescent="0.3">
      <c r="A92" s="432" t="s">
        <v>206</v>
      </c>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264"/>
    </row>
    <row r="93" spans="1:26" ht="18" customHeight="1" x14ac:dyDescent="0.3">
      <c r="A93" s="236" t="s">
        <v>207</v>
      </c>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265"/>
    </row>
    <row r="94" spans="1:26" ht="18" customHeight="1" x14ac:dyDescent="0.3">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265"/>
    </row>
    <row r="95" spans="1:26" ht="15.75" customHeight="1" x14ac:dyDescent="0.3">
      <c r="A95" s="51" t="s">
        <v>208</v>
      </c>
      <c r="B95" s="275" t="s">
        <v>209</v>
      </c>
      <c r="C95" s="272"/>
      <c r="D95" s="269"/>
      <c r="E95" s="275" t="s">
        <v>232</v>
      </c>
      <c r="F95" s="272"/>
      <c r="G95" s="269"/>
      <c r="H95" s="454" t="s">
        <v>341</v>
      </c>
      <c r="I95" s="272"/>
      <c r="J95" s="272"/>
      <c r="K95" s="269"/>
      <c r="L95" s="452" t="s">
        <v>233</v>
      </c>
      <c r="M95" s="272"/>
      <c r="N95" s="272"/>
      <c r="O95" s="272"/>
      <c r="P95" s="272"/>
      <c r="Q95" s="269"/>
      <c r="R95" s="456"/>
      <c r="S95" s="132"/>
      <c r="T95" s="132"/>
      <c r="U95" s="132"/>
      <c r="V95" s="132"/>
      <c r="W95" s="264"/>
      <c r="X95" s="275" t="s">
        <v>134</v>
      </c>
      <c r="Y95" s="272"/>
      <c r="Z95" s="269"/>
    </row>
    <row r="96" spans="1:26" ht="15.75" customHeight="1" x14ac:dyDescent="0.3">
      <c r="A96" s="68"/>
      <c r="B96" s="413"/>
      <c r="C96" s="468"/>
      <c r="D96" s="464"/>
      <c r="E96" s="281"/>
      <c r="F96" s="469"/>
      <c r="G96" s="306"/>
      <c r="H96" s="411"/>
      <c r="I96" s="272"/>
      <c r="J96" s="272"/>
      <c r="K96" s="269"/>
      <c r="L96" s="453"/>
      <c r="M96" s="272"/>
      <c r="N96" s="272"/>
      <c r="O96" s="272"/>
      <c r="P96" s="272"/>
      <c r="Q96" s="269"/>
      <c r="R96" s="133"/>
      <c r="S96" s="136"/>
      <c r="T96" s="136"/>
      <c r="U96" s="136"/>
      <c r="V96" s="136"/>
      <c r="W96" s="265"/>
      <c r="X96" s="321">
        <f t="shared" ref="X96:X105" si="1">SUM(B96:W96)</f>
        <v>0</v>
      </c>
      <c r="Y96" s="312"/>
      <c r="Z96" s="310"/>
    </row>
    <row r="97" spans="1:26" ht="15.75" customHeight="1" x14ac:dyDescent="0.3">
      <c r="A97" s="56"/>
      <c r="B97" s="291"/>
      <c r="C97" s="272"/>
      <c r="D97" s="269"/>
      <c r="E97" s="291"/>
      <c r="F97" s="272"/>
      <c r="G97" s="269"/>
      <c r="H97" s="410"/>
      <c r="I97" s="272"/>
      <c r="J97" s="272"/>
      <c r="K97" s="269"/>
      <c r="L97" s="410"/>
      <c r="M97" s="272"/>
      <c r="N97" s="272"/>
      <c r="O97" s="272"/>
      <c r="P97" s="272"/>
      <c r="Q97" s="269"/>
      <c r="R97" s="133"/>
      <c r="S97" s="136"/>
      <c r="T97" s="136"/>
      <c r="U97" s="136"/>
      <c r="V97" s="136"/>
      <c r="W97" s="265"/>
      <c r="X97" s="322">
        <f t="shared" si="1"/>
        <v>0</v>
      </c>
      <c r="Y97" s="312"/>
      <c r="Z97" s="310"/>
    </row>
    <row r="98" spans="1:26" ht="15.75" customHeight="1" x14ac:dyDescent="0.3">
      <c r="A98" s="68"/>
      <c r="B98" s="413"/>
      <c r="C98" s="272"/>
      <c r="D98" s="269"/>
      <c r="E98" s="281"/>
      <c r="F98" s="272"/>
      <c r="G98" s="269"/>
      <c r="H98" s="411"/>
      <c r="I98" s="272"/>
      <c r="J98" s="272"/>
      <c r="K98" s="269"/>
      <c r="L98" s="411"/>
      <c r="M98" s="272"/>
      <c r="N98" s="272"/>
      <c r="O98" s="272"/>
      <c r="P98" s="272"/>
      <c r="Q98" s="269"/>
      <c r="R98" s="133"/>
      <c r="S98" s="136"/>
      <c r="T98" s="136"/>
      <c r="U98" s="136"/>
      <c r="V98" s="136"/>
      <c r="W98" s="265"/>
      <c r="X98" s="321">
        <f t="shared" si="1"/>
        <v>0</v>
      </c>
      <c r="Y98" s="312"/>
      <c r="Z98" s="310"/>
    </row>
    <row r="99" spans="1:26" ht="15.75" customHeight="1" x14ac:dyDescent="0.3">
      <c r="A99" s="69"/>
      <c r="B99" s="414"/>
      <c r="C99" s="272"/>
      <c r="D99" s="269"/>
      <c r="E99" s="291"/>
      <c r="F99" s="272"/>
      <c r="G99" s="269"/>
      <c r="H99" s="410"/>
      <c r="I99" s="272"/>
      <c r="J99" s="272"/>
      <c r="K99" s="269"/>
      <c r="L99" s="410"/>
      <c r="M99" s="272"/>
      <c r="N99" s="272"/>
      <c r="O99" s="272"/>
      <c r="P99" s="272"/>
      <c r="Q99" s="269"/>
      <c r="R99" s="133"/>
      <c r="S99" s="136"/>
      <c r="T99" s="136"/>
      <c r="U99" s="136"/>
      <c r="V99" s="136"/>
      <c r="W99" s="265"/>
      <c r="X99" s="322">
        <f t="shared" si="1"/>
        <v>0</v>
      </c>
      <c r="Y99" s="312"/>
      <c r="Z99" s="310"/>
    </row>
    <row r="100" spans="1:26" ht="15.75" customHeight="1" x14ac:dyDescent="0.3">
      <c r="A100" s="68"/>
      <c r="B100" s="413"/>
      <c r="C100" s="272"/>
      <c r="D100" s="269"/>
      <c r="E100" s="281"/>
      <c r="F100" s="272"/>
      <c r="G100" s="269"/>
      <c r="H100" s="411"/>
      <c r="I100" s="272"/>
      <c r="J100" s="272"/>
      <c r="K100" s="269"/>
      <c r="L100" s="411"/>
      <c r="M100" s="272"/>
      <c r="N100" s="272"/>
      <c r="O100" s="272"/>
      <c r="P100" s="272"/>
      <c r="Q100" s="269"/>
      <c r="R100" s="133"/>
      <c r="S100" s="136"/>
      <c r="T100" s="136"/>
      <c r="U100" s="136"/>
      <c r="V100" s="136"/>
      <c r="W100" s="265"/>
      <c r="X100" s="321">
        <f t="shared" si="1"/>
        <v>0</v>
      </c>
      <c r="Y100" s="312"/>
      <c r="Z100" s="310"/>
    </row>
    <row r="101" spans="1:26" ht="15.75" customHeight="1" x14ac:dyDescent="0.3">
      <c r="A101" s="69"/>
      <c r="B101" s="414"/>
      <c r="C101" s="272"/>
      <c r="D101" s="269"/>
      <c r="E101" s="291"/>
      <c r="F101" s="272"/>
      <c r="G101" s="269"/>
      <c r="H101" s="410"/>
      <c r="I101" s="272"/>
      <c r="J101" s="272"/>
      <c r="K101" s="269"/>
      <c r="L101" s="410"/>
      <c r="M101" s="272"/>
      <c r="N101" s="272"/>
      <c r="O101" s="272"/>
      <c r="P101" s="272"/>
      <c r="Q101" s="269"/>
      <c r="R101" s="133"/>
      <c r="S101" s="136"/>
      <c r="T101" s="136"/>
      <c r="U101" s="136"/>
      <c r="V101" s="136"/>
      <c r="W101" s="265"/>
      <c r="X101" s="322">
        <f t="shared" si="1"/>
        <v>0</v>
      </c>
      <c r="Y101" s="312"/>
      <c r="Z101" s="310"/>
    </row>
    <row r="102" spans="1:26" ht="15.75" customHeight="1" x14ac:dyDescent="0.3">
      <c r="A102" s="68"/>
      <c r="B102" s="413"/>
      <c r="C102" s="272"/>
      <c r="D102" s="269"/>
      <c r="E102" s="281"/>
      <c r="F102" s="272"/>
      <c r="G102" s="269"/>
      <c r="H102" s="411"/>
      <c r="I102" s="272"/>
      <c r="J102" s="272"/>
      <c r="K102" s="269"/>
      <c r="L102" s="411"/>
      <c r="M102" s="272"/>
      <c r="N102" s="272"/>
      <c r="O102" s="272"/>
      <c r="P102" s="272"/>
      <c r="Q102" s="269"/>
      <c r="R102" s="133"/>
      <c r="S102" s="136"/>
      <c r="T102" s="136"/>
      <c r="U102" s="136"/>
      <c r="V102" s="136"/>
      <c r="W102" s="265"/>
      <c r="X102" s="321">
        <f t="shared" si="1"/>
        <v>0</v>
      </c>
      <c r="Y102" s="312"/>
      <c r="Z102" s="310"/>
    </row>
    <row r="103" spans="1:26" ht="15.75" customHeight="1" x14ac:dyDescent="0.3">
      <c r="A103" s="69"/>
      <c r="B103" s="414"/>
      <c r="C103" s="272"/>
      <c r="D103" s="269"/>
      <c r="E103" s="291"/>
      <c r="F103" s="272"/>
      <c r="G103" s="269"/>
      <c r="H103" s="410"/>
      <c r="I103" s="272"/>
      <c r="J103" s="272"/>
      <c r="K103" s="269"/>
      <c r="L103" s="410"/>
      <c r="M103" s="272"/>
      <c r="N103" s="272"/>
      <c r="O103" s="272"/>
      <c r="P103" s="272"/>
      <c r="Q103" s="269"/>
      <c r="R103" s="133"/>
      <c r="S103" s="136"/>
      <c r="T103" s="136"/>
      <c r="U103" s="136"/>
      <c r="V103" s="136"/>
      <c r="W103" s="265"/>
      <c r="X103" s="322">
        <f t="shared" si="1"/>
        <v>0</v>
      </c>
      <c r="Y103" s="312"/>
      <c r="Z103" s="310"/>
    </row>
    <row r="104" spans="1:26" ht="15.75" customHeight="1" x14ac:dyDescent="0.3">
      <c r="A104" s="68"/>
      <c r="B104" s="413"/>
      <c r="C104" s="272"/>
      <c r="D104" s="269"/>
      <c r="E104" s="281"/>
      <c r="F104" s="272"/>
      <c r="G104" s="269"/>
      <c r="H104" s="411"/>
      <c r="I104" s="272"/>
      <c r="J104" s="272"/>
      <c r="K104" s="269"/>
      <c r="L104" s="411"/>
      <c r="M104" s="272"/>
      <c r="N104" s="272"/>
      <c r="O104" s="272"/>
      <c r="P104" s="272"/>
      <c r="Q104" s="269"/>
      <c r="R104" s="133"/>
      <c r="S104" s="136"/>
      <c r="T104" s="136"/>
      <c r="U104" s="136"/>
      <c r="V104" s="136"/>
      <c r="W104" s="265"/>
      <c r="X104" s="321">
        <f t="shared" si="1"/>
        <v>0</v>
      </c>
      <c r="Y104" s="312"/>
      <c r="Z104" s="310"/>
    </row>
    <row r="105" spans="1:26" ht="15.75" customHeight="1" x14ac:dyDescent="0.3">
      <c r="A105" s="69"/>
      <c r="B105" s="414"/>
      <c r="C105" s="272"/>
      <c r="D105" s="269"/>
      <c r="E105" s="291"/>
      <c r="F105" s="272"/>
      <c r="G105" s="269"/>
      <c r="H105" s="410"/>
      <c r="I105" s="272"/>
      <c r="J105" s="272"/>
      <c r="K105" s="269"/>
      <c r="L105" s="410"/>
      <c r="M105" s="272"/>
      <c r="N105" s="272"/>
      <c r="O105" s="272"/>
      <c r="P105" s="272"/>
      <c r="Q105" s="269"/>
      <c r="R105" s="133"/>
      <c r="S105" s="136"/>
      <c r="T105" s="136"/>
      <c r="U105" s="136"/>
      <c r="V105" s="136"/>
      <c r="W105" s="265"/>
      <c r="X105" s="322">
        <f t="shared" si="1"/>
        <v>0</v>
      </c>
      <c r="Y105" s="312"/>
      <c r="Z105" s="310"/>
    </row>
    <row r="106" spans="1:26" ht="15.75" customHeight="1" x14ac:dyDescent="0.3">
      <c r="A106" s="314" t="s">
        <v>212</v>
      </c>
      <c r="B106" s="272"/>
      <c r="C106" s="272"/>
      <c r="D106" s="272"/>
      <c r="E106" s="457">
        <f>SUM(E96:G105)</f>
        <v>0</v>
      </c>
      <c r="F106" s="312"/>
      <c r="G106" s="310"/>
      <c r="H106" s="321">
        <f>SUM(H96:K105)</f>
        <v>0</v>
      </c>
      <c r="I106" s="312"/>
      <c r="J106" s="312"/>
      <c r="K106" s="310"/>
      <c r="L106" s="321">
        <f>SUM(L96:Q105)</f>
        <v>0</v>
      </c>
      <c r="M106" s="312"/>
      <c r="N106" s="312"/>
      <c r="O106" s="312"/>
      <c r="P106" s="312"/>
      <c r="Q106" s="310"/>
      <c r="R106" s="133"/>
      <c r="S106" s="136"/>
      <c r="T106" s="136"/>
      <c r="U106" s="136"/>
      <c r="V106" s="136"/>
      <c r="W106" s="265"/>
      <c r="X106" s="321">
        <f>SUM(E106:W106)</f>
        <v>0</v>
      </c>
      <c r="Y106" s="312"/>
      <c r="Z106" s="310"/>
    </row>
    <row r="107" spans="1:26" ht="15.75" customHeight="1" x14ac:dyDescent="0.3">
      <c r="A107" s="314" t="s">
        <v>343</v>
      </c>
      <c r="B107" s="272"/>
      <c r="C107" s="272"/>
      <c r="D107" s="272"/>
      <c r="E107" s="455">
        <f>E106+March!E107</f>
        <v>0</v>
      </c>
      <c r="F107" s="312"/>
      <c r="G107" s="310"/>
      <c r="H107" s="322">
        <f>H106+March!H107</f>
        <v>0</v>
      </c>
      <c r="I107" s="312"/>
      <c r="J107" s="312"/>
      <c r="K107" s="310"/>
      <c r="L107" s="322">
        <f>L106+March!L107</f>
        <v>0</v>
      </c>
      <c r="M107" s="312"/>
      <c r="N107" s="312"/>
      <c r="O107" s="312"/>
      <c r="P107" s="312"/>
      <c r="Q107" s="310"/>
      <c r="R107" s="266"/>
      <c r="S107" s="274"/>
      <c r="T107" s="274"/>
      <c r="U107" s="274"/>
      <c r="V107" s="274"/>
      <c r="W107" s="267"/>
      <c r="X107" s="322">
        <f>SUM(E107:W107)</f>
        <v>0</v>
      </c>
      <c r="Y107" s="312"/>
      <c r="Z107" s="310"/>
    </row>
    <row r="108" spans="1:26" ht="15.75" customHeight="1" x14ac:dyDescent="0.3">
      <c r="A108" s="451"/>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69"/>
    </row>
    <row r="109" spans="1:26" ht="18" customHeight="1" x14ac:dyDescent="0.3">
      <c r="A109" s="432" t="s">
        <v>213</v>
      </c>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264"/>
    </row>
    <row r="110" spans="1:26" ht="15.75" customHeight="1" x14ac:dyDescent="0.3">
      <c r="A110" s="236" t="s">
        <v>214</v>
      </c>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265"/>
    </row>
    <row r="111" spans="1:26" ht="15.75" customHeight="1" x14ac:dyDescent="0.3">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265"/>
    </row>
    <row r="112" spans="1:26" ht="15.75" customHeight="1" x14ac:dyDescent="0.3">
      <c r="A112" s="275" t="s">
        <v>208</v>
      </c>
      <c r="B112" s="269"/>
      <c r="C112" s="275" t="s">
        <v>209</v>
      </c>
      <c r="D112" s="272"/>
      <c r="E112" s="269"/>
      <c r="F112" s="275" t="s">
        <v>215</v>
      </c>
      <c r="G112" s="272"/>
      <c r="H112" s="272"/>
      <c r="I112" s="269"/>
      <c r="J112" s="275" t="s">
        <v>216</v>
      </c>
      <c r="K112" s="272"/>
      <c r="L112" s="272"/>
      <c r="M112" s="272"/>
      <c r="N112" s="272"/>
      <c r="O112" s="272"/>
      <c r="P112" s="272"/>
      <c r="Q112" s="272"/>
      <c r="R112" s="272"/>
      <c r="S112" s="272"/>
      <c r="T112" s="272"/>
      <c r="U112" s="272"/>
      <c r="V112" s="272"/>
      <c r="W112" s="272"/>
      <c r="X112" s="272"/>
      <c r="Y112" s="272"/>
      <c r="Z112" s="269"/>
    </row>
    <row r="113" spans="1:26" ht="15.75" customHeight="1" x14ac:dyDescent="0.3">
      <c r="A113" s="413"/>
      <c r="B113" s="269"/>
      <c r="C113" s="281"/>
      <c r="D113" s="272"/>
      <c r="E113" s="269"/>
      <c r="F113" s="281"/>
      <c r="G113" s="272"/>
      <c r="H113" s="272"/>
      <c r="I113" s="269"/>
      <c r="J113" s="411"/>
      <c r="K113" s="272"/>
      <c r="L113" s="272"/>
      <c r="M113" s="272"/>
      <c r="N113" s="272"/>
      <c r="O113" s="272"/>
      <c r="P113" s="272"/>
      <c r="Q113" s="272"/>
      <c r="R113" s="272"/>
      <c r="S113" s="272"/>
      <c r="T113" s="272"/>
      <c r="U113" s="272"/>
      <c r="V113" s="272"/>
      <c r="W113" s="272"/>
      <c r="X113" s="272"/>
      <c r="Y113" s="272"/>
      <c r="Z113" s="269"/>
    </row>
    <row r="114" spans="1:26" ht="15.75" customHeight="1" x14ac:dyDescent="0.3">
      <c r="A114" s="414"/>
      <c r="B114" s="269"/>
      <c r="C114" s="291"/>
      <c r="D114" s="272"/>
      <c r="E114" s="269"/>
      <c r="F114" s="291"/>
      <c r="G114" s="272"/>
      <c r="H114" s="272"/>
      <c r="I114" s="269"/>
      <c r="J114" s="410"/>
      <c r="K114" s="272"/>
      <c r="L114" s="272"/>
      <c r="M114" s="272"/>
      <c r="N114" s="272"/>
      <c r="O114" s="272"/>
      <c r="P114" s="272"/>
      <c r="Q114" s="272"/>
      <c r="R114" s="272"/>
      <c r="S114" s="272"/>
      <c r="T114" s="272"/>
      <c r="U114" s="272"/>
      <c r="V114" s="272"/>
      <c r="W114" s="272"/>
      <c r="X114" s="272"/>
      <c r="Y114" s="272"/>
      <c r="Z114" s="269"/>
    </row>
    <row r="115" spans="1:26" ht="15.75" customHeight="1" x14ac:dyDescent="0.3">
      <c r="A115" s="413"/>
      <c r="B115" s="269"/>
      <c r="C115" s="281"/>
      <c r="D115" s="272"/>
      <c r="E115" s="269"/>
      <c r="F115" s="281"/>
      <c r="G115" s="272"/>
      <c r="H115" s="272"/>
      <c r="I115" s="269"/>
      <c r="J115" s="411"/>
      <c r="K115" s="272"/>
      <c r="L115" s="272"/>
      <c r="M115" s="272"/>
      <c r="N115" s="272"/>
      <c r="O115" s="272"/>
      <c r="P115" s="272"/>
      <c r="Q115" s="272"/>
      <c r="R115" s="272"/>
      <c r="S115" s="272"/>
      <c r="T115" s="272"/>
      <c r="U115" s="272"/>
      <c r="V115" s="272"/>
      <c r="W115" s="272"/>
      <c r="X115" s="272"/>
      <c r="Y115" s="272"/>
      <c r="Z115" s="269"/>
    </row>
    <row r="116" spans="1:26" ht="15.75" customHeight="1" x14ac:dyDescent="0.3">
      <c r="A116" s="414"/>
      <c r="B116" s="269"/>
      <c r="C116" s="291"/>
      <c r="D116" s="272"/>
      <c r="E116" s="269"/>
      <c r="F116" s="291"/>
      <c r="G116" s="272"/>
      <c r="H116" s="272"/>
      <c r="I116" s="269"/>
      <c r="J116" s="410"/>
      <c r="K116" s="272"/>
      <c r="L116" s="272"/>
      <c r="M116" s="272"/>
      <c r="N116" s="272"/>
      <c r="O116" s="272"/>
      <c r="P116" s="272"/>
      <c r="Q116" s="272"/>
      <c r="R116" s="272"/>
      <c r="S116" s="272"/>
      <c r="T116" s="272"/>
      <c r="U116" s="272"/>
      <c r="V116" s="272"/>
      <c r="W116" s="272"/>
      <c r="X116" s="272"/>
      <c r="Y116" s="272"/>
      <c r="Z116" s="269"/>
    </row>
    <row r="117" spans="1:26" ht="15.75" customHeight="1" x14ac:dyDescent="0.3">
      <c r="A117" s="413"/>
      <c r="B117" s="269"/>
      <c r="C117" s="281"/>
      <c r="D117" s="272"/>
      <c r="E117" s="269"/>
      <c r="F117" s="281"/>
      <c r="G117" s="272"/>
      <c r="H117" s="272"/>
      <c r="I117" s="269"/>
      <c r="J117" s="411"/>
      <c r="K117" s="272"/>
      <c r="L117" s="272"/>
      <c r="M117" s="272"/>
      <c r="N117" s="272"/>
      <c r="O117" s="272"/>
      <c r="P117" s="272"/>
      <c r="Q117" s="272"/>
      <c r="R117" s="272"/>
      <c r="S117" s="272"/>
      <c r="T117" s="272"/>
      <c r="U117" s="272"/>
      <c r="V117" s="272"/>
      <c r="W117" s="272"/>
      <c r="X117" s="272"/>
      <c r="Y117" s="272"/>
      <c r="Z117" s="269"/>
    </row>
    <row r="118" spans="1:26" ht="15.75" customHeight="1" x14ac:dyDescent="0.3">
      <c r="A118" s="314" t="s">
        <v>217</v>
      </c>
      <c r="B118" s="272"/>
      <c r="C118" s="272"/>
      <c r="D118" s="272"/>
      <c r="E118" s="272"/>
      <c r="F118" s="272"/>
      <c r="G118" s="272"/>
      <c r="H118" s="272"/>
      <c r="I118" s="269"/>
      <c r="J118" s="322">
        <f>SUM(J113:Z117)</f>
        <v>0</v>
      </c>
      <c r="K118" s="312"/>
      <c r="L118" s="312"/>
      <c r="M118" s="312"/>
      <c r="N118" s="312"/>
      <c r="O118" s="312"/>
      <c r="P118" s="312"/>
      <c r="Q118" s="312"/>
      <c r="R118" s="312"/>
      <c r="S118" s="312"/>
      <c r="T118" s="312"/>
      <c r="U118" s="312"/>
      <c r="V118" s="312"/>
      <c r="W118" s="312"/>
      <c r="X118" s="312"/>
      <c r="Y118" s="312"/>
      <c r="Z118" s="310"/>
    </row>
    <row r="119" spans="1:26" ht="15.75" customHeight="1" x14ac:dyDescent="0.3">
      <c r="A119" s="314" t="s">
        <v>344</v>
      </c>
      <c r="B119" s="272"/>
      <c r="C119" s="272"/>
      <c r="D119" s="272"/>
      <c r="E119" s="272"/>
      <c r="F119" s="272"/>
      <c r="G119" s="272"/>
      <c r="H119" s="272"/>
      <c r="I119" s="269"/>
      <c r="J119" s="321">
        <f>J118+March!J119</f>
        <v>0</v>
      </c>
      <c r="K119" s="312"/>
      <c r="L119" s="312"/>
      <c r="M119" s="312"/>
      <c r="N119" s="312"/>
      <c r="O119" s="312"/>
      <c r="P119" s="312"/>
      <c r="Q119" s="312"/>
      <c r="R119" s="312"/>
      <c r="S119" s="312"/>
      <c r="T119" s="312"/>
      <c r="U119" s="312"/>
      <c r="V119" s="312"/>
      <c r="W119" s="312"/>
      <c r="X119" s="312"/>
      <c r="Y119" s="312"/>
      <c r="Z119" s="310"/>
    </row>
    <row r="120" spans="1:26" ht="15.75" customHeight="1" x14ac:dyDescent="0.3">
      <c r="A120" s="41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265"/>
    </row>
    <row r="121" spans="1:26" ht="18" customHeight="1" x14ac:dyDescent="0.3">
      <c r="A121" s="421" t="s">
        <v>218</v>
      </c>
      <c r="B121" s="272"/>
      <c r="C121" s="272"/>
      <c r="D121" s="272"/>
      <c r="E121" s="272"/>
      <c r="F121" s="272"/>
      <c r="G121" s="272"/>
      <c r="H121" s="272"/>
      <c r="I121" s="272"/>
      <c r="J121" s="272"/>
      <c r="K121" s="272"/>
      <c r="L121" s="272"/>
      <c r="M121" s="272"/>
      <c r="N121" s="272"/>
      <c r="O121" s="272"/>
      <c r="P121" s="272"/>
      <c r="Q121" s="272"/>
      <c r="R121" s="272"/>
      <c r="S121" s="272"/>
      <c r="T121" s="272"/>
      <c r="U121" s="272"/>
      <c r="V121" s="272"/>
      <c r="W121" s="272"/>
      <c r="X121" s="272"/>
      <c r="Y121" s="272"/>
      <c r="Z121" s="269"/>
    </row>
    <row r="122" spans="1:26" ht="15.75" customHeight="1" x14ac:dyDescent="0.3">
      <c r="A122" s="459" t="s">
        <v>219</v>
      </c>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264"/>
    </row>
    <row r="123" spans="1:26" ht="15.75" customHeight="1" x14ac:dyDescent="0.3">
      <c r="A123" s="266"/>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67"/>
    </row>
    <row r="124" spans="1:26" ht="15.75" customHeight="1" x14ac:dyDescent="0.3">
      <c r="A124" s="275" t="s">
        <v>208</v>
      </c>
      <c r="B124" s="269"/>
      <c r="C124" s="275" t="s">
        <v>220</v>
      </c>
      <c r="D124" s="272"/>
      <c r="E124" s="272"/>
      <c r="F124" s="272"/>
      <c r="G124" s="272"/>
      <c r="H124" s="272"/>
      <c r="I124" s="269"/>
      <c r="J124" s="275" t="s">
        <v>221</v>
      </c>
      <c r="K124" s="272"/>
      <c r="L124" s="272"/>
      <c r="M124" s="272"/>
      <c r="N124" s="272"/>
      <c r="O124" s="272"/>
      <c r="P124" s="272"/>
      <c r="Q124" s="272"/>
      <c r="R124" s="272"/>
      <c r="S124" s="272"/>
      <c r="T124" s="272"/>
      <c r="U124" s="272"/>
      <c r="V124" s="272"/>
      <c r="W124" s="272"/>
      <c r="X124" s="272"/>
      <c r="Y124" s="272"/>
      <c r="Z124" s="269"/>
    </row>
    <row r="125" spans="1:26" ht="15.75" customHeight="1" x14ac:dyDescent="0.3">
      <c r="A125" s="413"/>
      <c r="B125" s="269"/>
      <c r="C125" s="281"/>
      <c r="D125" s="272"/>
      <c r="E125" s="272"/>
      <c r="F125" s="272"/>
      <c r="G125" s="272"/>
      <c r="H125" s="272"/>
      <c r="I125" s="269"/>
      <c r="J125" s="411"/>
      <c r="K125" s="272"/>
      <c r="L125" s="272"/>
      <c r="M125" s="272"/>
      <c r="N125" s="272"/>
      <c r="O125" s="272"/>
      <c r="P125" s="272"/>
      <c r="Q125" s="272"/>
      <c r="R125" s="272"/>
      <c r="S125" s="272"/>
      <c r="T125" s="272"/>
      <c r="U125" s="272"/>
      <c r="V125" s="272"/>
      <c r="W125" s="272"/>
      <c r="X125" s="272"/>
      <c r="Y125" s="272"/>
      <c r="Z125" s="269"/>
    </row>
    <row r="126" spans="1:26" ht="15.75" customHeight="1" x14ac:dyDescent="0.3">
      <c r="A126" s="291"/>
      <c r="B126" s="269"/>
      <c r="C126" s="291"/>
      <c r="D126" s="272"/>
      <c r="E126" s="272"/>
      <c r="F126" s="272"/>
      <c r="G126" s="272"/>
      <c r="H126" s="272"/>
      <c r="I126" s="269"/>
      <c r="J126" s="410"/>
      <c r="K126" s="272"/>
      <c r="L126" s="272"/>
      <c r="M126" s="272"/>
      <c r="N126" s="272"/>
      <c r="O126" s="272"/>
      <c r="P126" s="272"/>
      <c r="Q126" s="272"/>
      <c r="R126" s="272"/>
      <c r="S126" s="272"/>
      <c r="T126" s="272"/>
      <c r="U126" s="272"/>
      <c r="V126" s="272"/>
      <c r="W126" s="272"/>
      <c r="X126" s="272"/>
      <c r="Y126" s="272"/>
      <c r="Z126" s="269"/>
    </row>
    <row r="127" spans="1:26" ht="15.75" customHeight="1" x14ac:dyDescent="0.3">
      <c r="A127" s="413"/>
      <c r="B127" s="269"/>
      <c r="C127" s="281"/>
      <c r="D127" s="272"/>
      <c r="E127" s="272"/>
      <c r="F127" s="272"/>
      <c r="G127" s="272"/>
      <c r="H127" s="272"/>
      <c r="I127" s="269"/>
      <c r="J127" s="411"/>
      <c r="K127" s="272"/>
      <c r="L127" s="272"/>
      <c r="M127" s="272"/>
      <c r="N127" s="272"/>
      <c r="O127" s="272"/>
      <c r="P127" s="272"/>
      <c r="Q127" s="272"/>
      <c r="R127" s="272"/>
      <c r="S127" s="272"/>
      <c r="T127" s="272"/>
      <c r="U127" s="272"/>
      <c r="V127" s="272"/>
      <c r="W127" s="272"/>
      <c r="X127" s="272"/>
      <c r="Y127" s="272"/>
      <c r="Z127" s="269"/>
    </row>
    <row r="128" spans="1:26" ht="15.75" customHeight="1" x14ac:dyDescent="0.3">
      <c r="A128" s="414"/>
      <c r="B128" s="269"/>
      <c r="C128" s="291"/>
      <c r="D128" s="272"/>
      <c r="E128" s="272"/>
      <c r="F128" s="272"/>
      <c r="G128" s="272"/>
      <c r="H128" s="272"/>
      <c r="I128" s="269"/>
      <c r="J128" s="410"/>
      <c r="K128" s="272"/>
      <c r="L128" s="272"/>
      <c r="M128" s="272"/>
      <c r="N128" s="272"/>
      <c r="O128" s="272"/>
      <c r="P128" s="272"/>
      <c r="Q128" s="272"/>
      <c r="R128" s="272"/>
      <c r="S128" s="272"/>
      <c r="T128" s="272"/>
      <c r="U128" s="272"/>
      <c r="V128" s="272"/>
      <c r="W128" s="272"/>
      <c r="X128" s="272"/>
      <c r="Y128" s="272"/>
      <c r="Z128" s="269"/>
    </row>
    <row r="129" spans="1:26" ht="15.75" customHeight="1" x14ac:dyDescent="0.3">
      <c r="A129" s="413"/>
      <c r="B129" s="269"/>
      <c r="C129" s="281"/>
      <c r="D129" s="272"/>
      <c r="E129" s="272"/>
      <c r="F129" s="272"/>
      <c r="G129" s="272"/>
      <c r="H129" s="272"/>
      <c r="I129" s="269"/>
      <c r="J129" s="411"/>
      <c r="K129" s="272"/>
      <c r="L129" s="272"/>
      <c r="M129" s="272"/>
      <c r="N129" s="272"/>
      <c r="O129" s="272"/>
      <c r="P129" s="272"/>
      <c r="Q129" s="272"/>
      <c r="R129" s="272"/>
      <c r="S129" s="272"/>
      <c r="T129" s="272"/>
      <c r="U129" s="272"/>
      <c r="V129" s="272"/>
      <c r="W129" s="272"/>
      <c r="X129" s="272"/>
      <c r="Y129" s="272"/>
      <c r="Z129" s="269"/>
    </row>
    <row r="130" spans="1:26" ht="15.75" customHeight="1" x14ac:dyDescent="0.3">
      <c r="A130" s="414"/>
      <c r="B130" s="269"/>
      <c r="C130" s="291"/>
      <c r="D130" s="272"/>
      <c r="E130" s="272"/>
      <c r="F130" s="272"/>
      <c r="G130" s="272"/>
      <c r="H130" s="272"/>
      <c r="I130" s="269"/>
      <c r="J130" s="410"/>
      <c r="K130" s="272"/>
      <c r="L130" s="272"/>
      <c r="M130" s="272"/>
      <c r="N130" s="272"/>
      <c r="O130" s="272"/>
      <c r="P130" s="272"/>
      <c r="Q130" s="272"/>
      <c r="R130" s="272"/>
      <c r="S130" s="272"/>
      <c r="T130" s="272"/>
      <c r="U130" s="272"/>
      <c r="V130" s="272"/>
      <c r="W130" s="272"/>
      <c r="X130" s="272"/>
      <c r="Y130" s="272"/>
      <c r="Z130" s="269"/>
    </row>
    <row r="131" spans="1:26" ht="15.75" customHeight="1" x14ac:dyDescent="0.3">
      <c r="A131" s="413"/>
      <c r="B131" s="269"/>
      <c r="C131" s="281"/>
      <c r="D131" s="272"/>
      <c r="E131" s="272"/>
      <c r="F131" s="272"/>
      <c r="G131" s="272"/>
      <c r="H131" s="272"/>
      <c r="I131" s="269"/>
      <c r="J131" s="411"/>
      <c r="K131" s="272"/>
      <c r="L131" s="272"/>
      <c r="M131" s="272"/>
      <c r="N131" s="272"/>
      <c r="O131" s="272"/>
      <c r="P131" s="272"/>
      <c r="Q131" s="272"/>
      <c r="R131" s="272"/>
      <c r="S131" s="272"/>
      <c r="T131" s="272"/>
      <c r="U131" s="272"/>
      <c r="V131" s="272"/>
      <c r="W131" s="272"/>
      <c r="X131" s="272"/>
      <c r="Y131" s="272"/>
      <c r="Z131" s="269"/>
    </row>
    <row r="132" spans="1:26" ht="15.75" customHeight="1" x14ac:dyDescent="0.3">
      <c r="A132" s="414"/>
      <c r="B132" s="269"/>
      <c r="C132" s="291"/>
      <c r="D132" s="272"/>
      <c r="E132" s="272"/>
      <c r="F132" s="272"/>
      <c r="G132" s="272"/>
      <c r="H132" s="272"/>
      <c r="I132" s="269"/>
      <c r="J132" s="410"/>
      <c r="K132" s="272"/>
      <c r="L132" s="272"/>
      <c r="M132" s="272"/>
      <c r="N132" s="272"/>
      <c r="O132" s="272"/>
      <c r="P132" s="272"/>
      <c r="Q132" s="272"/>
      <c r="R132" s="272"/>
      <c r="S132" s="272"/>
      <c r="T132" s="272"/>
      <c r="U132" s="272"/>
      <c r="V132" s="272"/>
      <c r="W132" s="272"/>
      <c r="X132" s="272"/>
      <c r="Y132" s="272"/>
      <c r="Z132" s="269"/>
    </row>
    <row r="133" spans="1:26" ht="15.75" customHeight="1" x14ac:dyDescent="0.3">
      <c r="A133" s="413"/>
      <c r="B133" s="269"/>
      <c r="C133" s="281"/>
      <c r="D133" s="272"/>
      <c r="E133" s="272"/>
      <c r="F133" s="272"/>
      <c r="G133" s="272"/>
      <c r="H133" s="272"/>
      <c r="I133" s="269"/>
      <c r="J133" s="411"/>
      <c r="K133" s="272"/>
      <c r="L133" s="272"/>
      <c r="M133" s="272"/>
      <c r="N133" s="272"/>
      <c r="O133" s="272"/>
      <c r="P133" s="272"/>
      <c r="Q133" s="272"/>
      <c r="R133" s="272"/>
      <c r="S133" s="272"/>
      <c r="T133" s="272"/>
      <c r="U133" s="272"/>
      <c r="V133" s="272"/>
      <c r="W133" s="272"/>
      <c r="X133" s="272"/>
      <c r="Y133" s="272"/>
      <c r="Z133" s="269"/>
    </row>
    <row r="134" spans="1:26" ht="15.75" customHeight="1" x14ac:dyDescent="0.3">
      <c r="A134" s="414"/>
      <c r="B134" s="269"/>
      <c r="C134" s="291"/>
      <c r="D134" s="272"/>
      <c r="E134" s="272"/>
      <c r="F134" s="272"/>
      <c r="G134" s="272"/>
      <c r="H134" s="272"/>
      <c r="I134" s="269"/>
      <c r="J134" s="410"/>
      <c r="K134" s="272"/>
      <c r="L134" s="272"/>
      <c r="M134" s="272"/>
      <c r="N134" s="272"/>
      <c r="O134" s="272"/>
      <c r="P134" s="272"/>
      <c r="Q134" s="272"/>
      <c r="R134" s="272"/>
      <c r="S134" s="272"/>
      <c r="T134" s="272"/>
      <c r="U134" s="272"/>
      <c r="V134" s="272"/>
      <c r="W134" s="272"/>
      <c r="X134" s="272"/>
      <c r="Y134" s="272"/>
      <c r="Z134" s="269"/>
    </row>
    <row r="135" spans="1:26" ht="15.75" customHeight="1" x14ac:dyDescent="0.3">
      <c r="A135" s="314" t="s">
        <v>222</v>
      </c>
      <c r="B135" s="272"/>
      <c r="C135" s="272"/>
      <c r="D135" s="272"/>
      <c r="E135" s="272"/>
      <c r="F135" s="272"/>
      <c r="G135" s="272"/>
      <c r="H135" s="272"/>
      <c r="I135" s="269"/>
      <c r="J135" s="321">
        <f>SUM(J125:Z134)</f>
        <v>0</v>
      </c>
      <c r="K135" s="312"/>
      <c r="L135" s="312"/>
      <c r="M135" s="312"/>
      <c r="N135" s="312"/>
      <c r="O135" s="312"/>
      <c r="P135" s="312"/>
      <c r="Q135" s="312"/>
      <c r="R135" s="312"/>
      <c r="S135" s="312"/>
      <c r="T135" s="312"/>
      <c r="U135" s="312"/>
      <c r="V135" s="312"/>
      <c r="W135" s="312"/>
      <c r="X135" s="312"/>
      <c r="Y135" s="312"/>
      <c r="Z135" s="310"/>
    </row>
    <row r="136" spans="1:26" ht="15.75" customHeight="1" x14ac:dyDescent="0.3">
      <c r="A136" s="314" t="s">
        <v>345</v>
      </c>
      <c r="B136" s="272"/>
      <c r="C136" s="272"/>
      <c r="D136" s="272"/>
      <c r="E136" s="272"/>
      <c r="F136" s="272"/>
      <c r="G136" s="272"/>
      <c r="H136" s="272"/>
      <c r="I136" s="269"/>
      <c r="J136" s="322">
        <f>J135+March!J136</f>
        <v>0</v>
      </c>
      <c r="K136" s="312"/>
      <c r="L136" s="312"/>
      <c r="M136" s="312"/>
      <c r="N136" s="312"/>
      <c r="O136" s="312"/>
      <c r="P136" s="312"/>
      <c r="Q136" s="312"/>
      <c r="R136" s="312"/>
      <c r="S136" s="312"/>
      <c r="T136" s="312"/>
      <c r="U136" s="312"/>
      <c r="V136" s="312"/>
      <c r="W136" s="312"/>
      <c r="X136" s="312"/>
      <c r="Y136" s="312"/>
      <c r="Z136" s="310"/>
    </row>
    <row r="137" spans="1:26" ht="15.75" customHeight="1" x14ac:dyDescent="0.3">
      <c r="A137" s="436"/>
      <c r="B137" s="272"/>
      <c r="C137" s="272"/>
      <c r="D137" s="272"/>
      <c r="E137" s="272"/>
      <c r="F137" s="272"/>
      <c r="G137" s="272"/>
      <c r="H137" s="272"/>
      <c r="I137" s="272"/>
      <c r="J137" s="272"/>
      <c r="K137" s="272"/>
      <c r="L137" s="272"/>
      <c r="M137" s="272"/>
      <c r="N137" s="272"/>
      <c r="O137" s="272"/>
      <c r="P137" s="272"/>
      <c r="Q137" s="272"/>
      <c r="R137" s="272"/>
      <c r="S137" s="272"/>
      <c r="T137" s="272"/>
      <c r="U137" s="272"/>
      <c r="V137" s="272"/>
      <c r="W137" s="272"/>
      <c r="X137" s="272"/>
      <c r="Y137" s="272"/>
      <c r="Z137" s="269"/>
    </row>
    <row r="138" spans="1:26" ht="15" customHeight="1" x14ac:dyDescent="0.3">
      <c r="A138" s="431" t="s">
        <v>223</v>
      </c>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264"/>
    </row>
    <row r="139" spans="1:26" ht="15" customHeight="1" x14ac:dyDescent="0.3">
      <c r="A139" s="266"/>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67"/>
    </row>
    <row r="140" spans="1:26" ht="15.75" customHeight="1" x14ac:dyDescent="0.3">
      <c r="A140" s="459" t="s">
        <v>224</v>
      </c>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264"/>
    </row>
    <row r="141" spans="1:26" ht="15.75" customHeight="1" x14ac:dyDescent="0.3">
      <c r="A141" s="133"/>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265"/>
    </row>
    <row r="142" spans="1:26" ht="15.75" customHeight="1" x14ac:dyDescent="0.3">
      <c r="A142" s="133"/>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265"/>
    </row>
    <row r="143" spans="1:26" ht="15" customHeight="1" x14ac:dyDescent="0.3">
      <c r="A143" s="266"/>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67"/>
    </row>
    <row r="144" spans="1:26" ht="15.75" customHeight="1" x14ac:dyDescent="0.3">
      <c r="A144" s="442" t="s">
        <v>208</v>
      </c>
      <c r="B144" s="264"/>
      <c r="C144" s="442" t="s">
        <v>225</v>
      </c>
      <c r="D144" s="132"/>
      <c r="E144" s="264"/>
      <c r="F144" s="437" t="s">
        <v>226</v>
      </c>
      <c r="G144" s="438" t="s">
        <v>227</v>
      </c>
      <c r="H144" s="439" t="s">
        <v>228</v>
      </c>
      <c r="I144" s="440" t="s">
        <v>229</v>
      </c>
      <c r="J144" s="419" t="s">
        <v>106</v>
      </c>
      <c r="K144" s="419" t="s">
        <v>107</v>
      </c>
      <c r="L144" s="419" t="s">
        <v>108</v>
      </c>
      <c r="M144" s="419" t="s">
        <v>109</v>
      </c>
      <c r="N144" s="419" t="s">
        <v>348</v>
      </c>
      <c r="O144" s="461" t="s">
        <v>110</v>
      </c>
      <c r="P144" s="443" t="s">
        <v>111</v>
      </c>
      <c r="Q144" s="444" t="s">
        <v>112</v>
      </c>
      <c r="R144" s="444" t="s">
        <v>113</v>
      </c>
      <c r="S144" s="444" t="s">
        <v>334</v>
      </c>
      <c r="T144" s="444" t="s">
        <v>114</v>
      </c>
      <c r="U144" s="444" t="s">
        <v>115</v>
      </c>
      <c r="V144" s="444" t="s">
        <v>116</v>
      </c>
      <c r="W144" s="444" t="s">
        <v>117</v>
      </c>
      <c r="X144" s="444" t="s">
        <v>118</v>
      </c>
      <c r="Y144" s="444" t="s">
        <v>119</v>
      </c>
      <c r="Z144" s="444" t="s">
        <v>120</v>
      </c>
    </row>
    <row r="145" spans="1:26" ht="15.75" customHeight="1" x14ac:dyDescent="0.3">
      <c r="A145" s="266"/>
      <c r="B145" s="267"/>
      <c r="C145" s="266"/>
      <c r="D145" s="274"/>
      <c r="E145" s="267"/>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5.75" customHeight="1" x14ac:dyDescent="0.3">
      <c r="A146" s="413"/>
      <c r="B146" s="464"/>
      <c r="C146" s="289"/>
      <c r="D146" s="465"/>
      <c r="E146" s="466"/>
      <c r="F146" s="78"/>
      <c r="G146" s="79"/>
      <c r="H146" s="80"/>
      <c r="I146" s="81"/>
      <c r="J146" s="74"/>
      <c r="K146" s="74"/>
      <c r="L146" s="74"/>
      <c r="M146" s="74"/>
      <c r="N146" s="74"/>
      <c r="O146" s="75"/>
      <c r="P146" s="76"/>
      <c r="Q146" s="77"/>
      <c r="R146" s="77"/>
      <c r="S146" s="77"/>
      <c r="T146" s="77"/>
      <c r="U146" s="77"/>
      <c r="V146" s="77"/>
      <c r="W146" s="77"/>
      <c r="X146" s="77"/>
      <c r="Y146" s="77"/>
      <c r="Z146" s="77"/>
    </row>
    <row r="147" spans="1:26" ht="15.75" customHeight="1" x14ac:dyDescent="0.3">
      <c r="A147" s="413"/>
      <c r="B147" s="464"/>
      <c r="C147" s="289"/>
      <c r="D147" s="465"/>
      <c r="E147" s="466"/>
      <c r="F147" s="78"/>
      <c r="G147" s="79"/>
      <c r="H147" s="80"/>
      <c r="I147" s="81"/>
      <c r="J147" s="74"/>
      <c r="K147" s="74"/>
      <c r="L147" s="74"/>
      <c r="M147" s="74"/>
      <c r="N147" s="74"/>
      <c r="O147" s="75"/>
      <c r="P147" s="76"/>
      <c r="Q147" s="77"/>
      <c r="R147" s="77"/>
      <c r="S147" s="77"/>
      <c r="T147" s="77"/>
      <c r="U147" s="77"/>
      <c r="V147" s="77"/>
      <c r="W147" s="77"/>
      <c r="X147" s="77"/>
      <c r="Y147" s="77"/>
      <c r="Z147" s="77"/>
    </row>
    <row r="148" spans="1:26" ht="15.75" customHeight="1" x14ac:dyDescent="0.3">
      <c r="A148" s="413"/>
      <c r="B148" s="464"/>
      <c r="C148" s="289"/>
      <c r="D148" s="465"/>
      <c r="E148" s="466"/>
      <c r="F148" s="78"/>
      <c r="G148" s="79"/>
      <c r="H148" s="80"/>
      <c r="I148" s="81"/>
      <c r="J148" s="74"/>
      <c r="K148" s="74"/>
      <c r="L148" s="74"/>
      <c r="M148" s="74"/>
      <c r="N148" s="74"/>
      <c r="O148" s="75"/>
      <c r="P148" s="76"/>
      <c r="Q148" s="77"/>
      <c r="R148" s="77"/>
      <c r="S148" s="77"/>
      <c r="T148" s="77"/>
      <c r="U148" s="77"/>
      <c r="V148" s="77"/>
      <c r="W148" s="77"/>
      <c r="X148" s="77"/>
      <c r="Y148" s="77"/>
      <c r="Z148" s="77"/>
    </row>
    <row r="149" spans="1:26" ht="15.75" customHeight="1" x14ac:dyDescent="0.3">
      <c r="A149" s="413"/>
      <c r="B149" s="464"/>
      <c r="C149" s="289"/>
      <c r="D149" s="465"/>
      <c r="E149" s="466"/>
      <c r="F149" s="78"/>
      <c r="G149" s="79"/>
      <c r="H149" s="80"/>
      <c r="I149" s="81"/>
      <c r="J149" s="74"/>
      <c r="K149" s="74"/>
      <c r="L149" s="74"/>
      <c r="M149" s="74"/>
      <c r="N149" s="74"/>
      <c r="O149" s="75"/>
      <c r="P149" s="76"/>
      <c r="Q149" s="77"/>
      <c r="R149" s="77"/>
      <c r="S149" s="77"/>
      <c r="T149" s="77"/>
      <c r="U149" s="77"/>
      <c r="V149" s="77"/>
      <c r="W149" s="77"/>
      <c r="X149" s="77"/>
      <c r="Y149" s="77"/>
      <c r="Z149" s="77"/>
    </row>
    <row r="150" spans="1:26" ht="15.75" customHeight="1" x14ac:dyDescent="0.3">
      <c r="A150" s="413"/>
      <c r="B150" s="464"/>
      <c r="C150" s="289"/>
      <c r="D150" s="465"/>
      <c r="E150" s="466"/>
      <c r="F150" s="78"/>
      <c r="G150" s="79"/>
      <c r="H150" s="80"/>
      <c r="I150" s="81"/>
      <c r="J150" s="74"/>
      <c r="K150" s="74"/>
      <c r="L150" s="74"/>
      <c r="M150" s="74"/>
      <c r="N150" s="74"/>
      <c r="O150" s="75"/>
      <c r="P150" s="76"/>
      <c r="Q150" s="77"/>
      <c r="R150" s="77"/>
      <c r="S150" s="77"/>
      <c r="T150" s="77"/>
      <c r="U150" s="77"/>
      <c r="V150" s="77"/>
      <c r="W150" s="77"/>
      <c r="X150" s="77"/>
      <c r="Y150" s="77"/>
      <c r="Z150" s="77"/>
    </row>
    <row r="151" spans="1:26" ht="15.75" customHeight="1" x14ac:dyDescent="0.3">
      <c r="A151" s="413"/>
      <c r="B151" s="464"/>
      <c r="C151" s="289"/>
      <c r="D151" s="465"/>
      <c r="E151" s="466"/>
      <c r="F151" s="78"/>
      <c r="G151" s="79"/>
      <c r="H151" s="80"/>
      <c r="I151" s="81"/>
      <c r="J151" s="74"/>
      <c r="K151" s="74"/>
      <c r="L151" s="74"/>
      <c r="M151" s="74"/>
      <c r="N151" s="74"/>
      <c r="O151" s="75"/>
      <c r="P151" s="76"/>
      <c r="Q151" s="77"/>
      <c r="R151" s="77"/>
      <c r="S151" s="77"/>
      <c r="T151" s="77"/>
      <c r="U151" s="77"/>
      <c r="V151" s="77"/>
      <c r="W151" s="77"/>
      <c r="X151" s="77"/>
      <c r="Y151" s="77"/>
      <c r="Z151" s="77"/>
    </row>
    <row r="152" spans="1:26" ht="15.75" customHeight="1" x14ac:dyDescent="0.3">
      <c r="A152" s="413"/>
      <c r="B152" s="464"/>
      <c r="C152" s="289"/>
      <c r="D152" s="465"/>
      <c r="E152" s="466"/>
      <c r="F152" s="78"/>
      <c r="G152" s="79"/>
      <c r="H152" s="80"/>
      <c r="I152" s="81"/>
      <c r="J152" s="74"/>
      <c r="K152" s="74"/>
      <c r="L152" s="74"/>
      <c r="M152" s="74"/>
      <c r="N152" s="74"/>
      <c r="O152" s="75"/>
      <c r="P152" s="76"/>
      <c r="Q152" s="77"/>
      <c r="R152" s="77"/>
      <c r="S152" s="77"/>
      <c r="T152" s="77"/>
      <c r="U152" s="77"/>
      <c r="V152" s="77"/>
      <c r="W152" s="77"/>
      <c r="X152" s="77"/>
      <c r="Y152" s="77"/>
      <c r="Z152" s="77"/>
    </row>
    <row r="153" spans="1:26" ht="15.75" customHeight="1" x14ac:dyDescent="0.3">
      <c r="A153" s="413"/>
      <c r="B153" s="464"/>
      <c r="C153" s="289"/>
      <c r="D153" s="465"/>
      <c r="E153" s="466"/>
      <c r="F153" s="78"/>
      <c r="G153" s="79"/>
      <c r="H153" s="80"/>
      <c r="I153" s="81"/>
      <c r="J153" s="74"/>
      <c r="K153" s="74"/>
      <c r="L153" s="74"/>
      <c r="M153" s="74"/>
      <c r="N153" s="74"/>
      <c r="O153" s="75"/>
      <c r="P153" s="76"/>
      <c r="Q153" s="77"/>
      <c r="R153" s="77"/>
      <c r="S153" s="77"/>
      <c r="T153" s="77"/>
      <c r="U153" s="77"/>
      <c r="V153" s="77"/>
      <c r="W153" s="77"/>
      <c r="X153" s="77"/>
      <c r="Y153" s="77"/>
      <c r="Z153" s="77"/>
    </row>
    <row r="154" spans="1:26" ht="15.75" customHeight="1" x14ac:dyDescent="0.3">
      <c r="A154" s="413"/>
      <c r="B154" s="464"/>
      <c r="C154" s="289"/>
      <c r="D154" s="465"/>
      <c r="E154" s="466"/>
      <c r="F154" s="78"/>
      <c r="G154" s="79"/>
      <c r="H154" s="80"/>
      <c r="I154" s="81"/>
      <c r="J154" s="74"/>
      <c r="K154" s="74"/>
      <c r="L154" s="74"/>
      <c r="M154" s="74"/>
      <c r="N154" s="74"/>
      <c r="O154" s="75"/>
      <c r="P154" s="76"/>
      <c r="Q154" s="77"/>
      <c r="R154" s="77"/>
      <c r="S154" s="77"/>
      <c r="T154" s="77"/>
      <c r="U154" s="77"/>
      <c r="V154" s="77"/>
      <c r="W154" s="77"/>
      <c r="X154" s="77"/>
      <c r="Y154" s="77"/>
      <c r="Z154" s="77"/>
    </row>
    <row r="155" spans="1:26" ht="15.75" customHeight="1" x14ac:dyDescent="0.3">
      <c r="A155" s="413"/>
      <c r="B155" s="464"/>
      <c r="C155" s="289"/>
      <c r="D155" s="465"/>
      <c r="E155" s="466"/>
      <c r="F155" s="78"/>
      <c r="G155" s="79"/>
      <c r="H155" s="80"/>
      <c r="I155" s="81"/>
      <c r="J155" s="74"/>
      <c r="K155" s="74"/>
      <c r="L155" s="74"/>
      <c r="M155" s="74"/>
      <c r="N155" s="74"/>
      <c r="O155" s="75"/>
      <c r="P155" s="76"/>
      <c r="Q155" s="77"/>
      <c r="R155" s="77"/>
      <c r="S155" s="77"/>
      <c r="T155" s="77"/>
      <c r="U155" s="77"/>
      <c r="V155" s="77"/>
      <c r="W155" s="77"/>
      <c r="X155" s="77"/>
      <c r="Y155" s="77"/>
      <c r="Z155" s="77"/>
    </row>
    <row r="156" spans="1:26" ht="15.75" customHeight="1" x14ac:dyDescent="0.3">
      <c r="A156" s="413"/>
      <c r="B156" s="464"/>
      <c r="C156" s="289"/>
      <c r="D156" s="465"/>
      <c r="E156" s="466"/>
      <c r="F156" s="78"/>
      <c r="G156" s="79"/>
      <c r="H156" s="80"/>
      <c r="I156" s="81"/>
      <c r="J156" s="74"/>
      <c r="K156" s="74"/>
      <c r="L156" s="74"/>
      <c r="M156" s="74"/>
      <c r="N156" s="74"/>
      <c r="O156" s="75"/>
      <c r="P156" s="76"/>
      <c r="Q156" s="77"/>
      <c r="R156" s="77"/>
      <c r="S156" s="77"/>
      <c r="T156" s="77"/>
      <c r="U156" s="77"/>
      <c r="V156" s="77"/>
      <c r="W156" s="77"/>
      <c r="X156" s="77"/>
      <c r="Y156" s="77"/>
      <c r="Z156" s="77"/>
    </row>
    <row r="157" spans="1:26" ht="15.75" customHeight="1" x14ac:dyDescent="0.3">
      <c r="A157" s="413"/>
      <c r="B157" s="464"/>
      <c r="C157" s="289"/>
      <c r="D157" s="465"/>
      <c r="E157" s="466"/>
      <c r="F157" s="78"/>
      <c r="G157" s="79"/>
      <c r="H157" s="80"/>
      <c r="I157" s="81"/>
      <c r="J157" s="74"/>
      <c r="K157" s="74"/>
      <c r="L157" s="74"/>
      <c r="M157" s="74"/>
      <c r="N157" s="74"/>
      <c r="O157" s="75"/>
      <c r="P157" s="76"/>
      <c r="Q157" s="77"/>
      <c r="R157" s="77"/>
      <c r="S157" s="77"/>
      <c r="T157" s="77"/>
      <c r="U157" s="77"/>
      <c r="V157" s="77"/>
      <c r="W157" s="77"/>
      <c r="X157" s="77"/>
      <c r="Y157" s="77"/>
      <c r="Z157" s="77"/>
    </row>
    <row r="158" spans="1:26" ht="15.75" customHeight="1" x14ac:dyDescent="0.3">
      <c r="A158" s="413"/>
      <c r="B158" s="464"/>
      <c r="C158" s="289"/>
      <c r="D158" s="465"/>
      <c r="E158" s="466"/>
      <c r="F158" s="78"/>
      <c r="G158" s="79"/>
      <c r="H158" s="80"/>
      <c r="I158" s="81"/>
      <c r="J158" s="74"/>
      <c r="K158" s="74"/>
      <c r="L158" s="74"/>
      <c r="M158" s="74"/>
      <c r="N158" s="74"/>
      <c r="O158" s="75"/>
      <c r="P158" s="76"/>
      <c r="Q158" s="77"/>
      <c r="R158" s="77"/>
      <c r="S158" s="77"/>
      <c r="T158" s="77"/>
      <c r="U158" s="77"/>
      <c r="V158" s="77"/>
      <c r="W158" s="77"/>
      <c r="X158" s="77"/>
      <c r="Y158" s="77"/>
      <c r="Z158" s="77"/>
    </row>
    <row r="159" spans="1:26" ht="15.75" customHeight="1" x14ac:dyDescent="0.3">
      <c r="A159" s="413"/>
      <c r="B159" s="464"/>
      <c r="C159" s="289"/>
      <c r="D159" s="465"/>
      <c r="E159" s="466"/>
      <c r="F159" s="78"/>
      <c r="G159" s="79"/>
      <c r="H159" s="80"/>
      <c r="I159" s="81"/>
      <c r="J159" s="74"/>
      <c r="K159" s="74"/>
      <c r="L159" s="74"/>
      <c r="M159" s="74"/>
      <c r="N159" s="74"/>
      <c r="O159" s="75"/>
      <c r="P159" s="76"/>
      <c r="Q159" s="77"/>
      <c r="R159" s="77"/>
      <c r="S159" s="77"/>
      <c r="T159" s="77"/>
      <c r="U159" s="77"/>
      <c r="V159" s="77"/>
      <c r="W159" s="77"/>
      <c r="X159" s="77"/>
      <c r="Y159" s="77"/>
      <c r="Z159" s="77"/>
    </row>
    <row r="160" spans="1:26" ht="15.75" customHeight="1" x14ac:dyDescent="0.3">
      <c r="A160" s="413"/>
      <c r="B160" s="464"/>
      <c r="C160" s="289"/>
      <c r="D160" s="465"/>
      <c r="E160" s="466"/>
      <c r="F160" s="78"/>
      <c r="G160" s="79"/>
      <c r="H160" s="80"/>
      <c r="I160" s="81"/>
      <c r="J160" s="74"/>
      <c r="K160" s="74"/>
      <c r="L160" s="74"/>
      <c r="M160" s="74"/>
      <c r="N160" s="74"/>
      <c r="O160" s="75"/>
      <c r="P160" s="76"/>
      <c r="Q160" s="77"/>
      <c r="R160" s="77"/>
      <c r="S160" s="77"/>
      <c r="T160" s="77"/>
      <c r="U160" s="77"/>
      <c r="V160" s="77"/>
      <c r="W160" s="77"/>
      <c r="X160" s="77"/>
      <c r="Y160" s="77"/>
      <c r="Z160" s="77"/>
    </row>
    <row r="161" spans="1:26" ht="15.75" customHeight="1" x14ac:dyDescent="0.3">
      <c r="A161" s="413"/>
      <c r="B161" s="464"/>
      <c r="C161" s="289"/>
      <c r="D161" s="465"/>
      <c r="E161" s="466"/>
      <c r="F161" s="78"/>
      <c r="G161" s="79"/>
      <c r="H161" s="80"/>
      <c r="I161" s="81"/>
      <c r="J161" s="74"/>
      <c r="K161" s="74"/>
      <c r="L161" s="74"/>
      <c r="M161" s="74"/>
      <c r="N161" s="74"/>
      <c r="O161" s="75"/>
      <c r="P161" s="76"/>
      <c r="Q161" s="77"/>
      <c r="R161" s="77"/>
      <c r="S161" s="77"/>
      <c r="T161" s="77"/>
      <c r="U161" s="77"/>
      <c r="V161" s="77"/>
      <c r="W161" s="77"/>
      <c r="X161" s="77"/>
      <c r="Y161" s="77"/>
      <c r="Z161" s="77"/>
    </row>
    <row r="162" spans="1:26" ht="15.75" customHeight="1" x14ac:dyDescent="0.3">
      <c r="A162" s="413"/>
      <c r="B162" s="464"/>
      <c r="C162" s="289"/>
      <c r="D162" s="465"/>
      <c r="E162" s="466"/>
      <c r="F162" s="78"/>
      <c r="G162" s="79"/>
      <c r="H162" s="80"/>
      <c r="I162" s="81"/>
      <c r="J162" s="74"/>
      <c r="K162" s="74"/>
      <c r="L162" s="74"/>
      <c r="M162" s="74"/>
      <c r="N162" s="74"/>
      <c r="O162" s="75"/>
      <c r="P162" s="76"/>
      <c r="Q162" s="77"/>
      <c r="R162" s="77"/>
      <c r="S162" s="77"/>
      <c r="T162" s="77"/>
      <c r="U162" s="77"/>
      <c r="V162" s="77"/>
      <c r="W162" s="77"/>
      <c r="X162" s="77"/>
      <c r="Y162" s="77"/>
      <c r="Z162" s="77"/>
    </row>
    <row r="163" spans="1:26" ht="15.75" customHeight="1" x14ac:dyDescent="0.3">
      <c r="A163" s="413"/>
      <c r="B163" s="464"/>
      <c r="C163" s="289"/>
      <c r="D163" s="465"/>
      <c r="E163" s="466"/>
      <c r="F163" s="78"/>
      <c r="G163" s="79"/>
      <c r="H163" s="80"/>
      <c r="I163" s="81"/>
      <c r="J163" s="74"/>
      <c r="K163" s="74"/>
      <c r="L163" s="74"/>
      <c r="M163" s="74"/>
      <c r="N163" s="74"/>
      <c r="O163" s="75"/>
      <c r="P163" s="76"/>
      <c r="Q163" s="77"/>
      <c r="R163" s="77"/>
      <c r="S163" s="77"/>
      <c r="T163" s="77"/>
      <c r="U163" s="77"/>
      <c r="V163" s="77"/>
      <c r="W163" s="77"/>
      <c r="X163" s="77"/>
      <c r="Y163" s="77"/>
      <c r="Z163" s="77"/>
    </row>
    <row r="164" spans="1:26" ht="15.75" customHeight="1" x14ac:dyDescent="0.3">
      <c r="A164" s="413"/>
      <c r="B164" s="464"/>
      <c r="C164" s="289"/>
      <c r="D164" s="465"/>
      <c r="E164" s="466"/>
      <c r="F164" s="78"/>
      <c r="G164" s="79"/>
      <c r="H164" s="80"/>
      <c r="I164" s="81"/>
      <c r="J164" s="74"/>
      <c r="K164" s="74"/>
      <c r="L164" s="74"/>
      <c r="M164" s="74"/>
      <c r="N164" s="74"/>
      <c r="O164" s="75"/>
      <c r="P164" s="76"/>
      <c r="Q164" s="77"/>
      <c r="R164" s="77"/>
      <c r="S164" s="77"/>
      <c r="T164" s="77"/>
      <c r="U164" s="77"/>
      <c r="V164" s="77"/>
      <c r="W164" s="77"/>
      <c r="X164" s="77"/>
      <c r="Y164" s="77"/>
      <c r="Z164" s="77"/>
    </row>
    <row r="165" spans="1:26" ht="15.75" customHeight="1" x14ac:dyDescent="0.3">
      <c r="A165" s="413"/>
      <c r="B165" s="464"/>
      <c r="C165" s="289"/>
      <c r="D165" s="465"/>
      <c r="E165" s="466"/>
      <c r="F165" s="78"/>
      <c r="G165" s="79"/>
      <c r="H165" s="80"/>
      <c r="I165" s="81"/>
      <c r="J165" s="74"/>
      <c r="K165" s="74"/>
      <c r="L165" s="74"/>
      <c r="M165" s="74"/>
      <c r="N165" s="74"/>
      <c r="O165" s="75"/>
      <c r="P165" s="76"/>
      <c r="Q165" s="77"/>
      <c r="R165" s="77"/>
      <c r="S165" s="77"/>
      <c r="T165" s="77"/>
      <c r="U165" s="77"/>
      <c r="V165" s="77"/>
      <c r="W165" s="77"/>
      <c r="X165" s="77"/>
      <c r="Y165" s="77"/>
      <c r="Z165" s="77"/>
    </row>
    <row r="166" spans="1:26" ht="15.75" customHeight="1" x14ac:dyDescent="0.3">
      <c r="A166" s="413"/>
      <c r="B166" s="464"/>
      <c r="C166" s="289"/>
      <c r="D166" s="465"/>
      <c r="E166" s="466"/>
      <c r="F166" s="78"/>
      <c r="G166" s="79"/>
      <c r="H166" s="80"/>
      <c r="I166" s="81"/>
      <c r="J166" s="74"/>
      <c r="K166" s="74"/>
      <c r="L166" s="74"/>
      <c r="M166" s="74"/>
      <c r="N166" s="74"/>
      <c r="O166" s="75"/>
      <c r="P166" s="76"/>
      <c r="Q166" s="77"/>
      <c r="R166" s="77"/>
      <c r="S166" s="77"/>
      <c r="T166" s="77"/>
      <c r="U166" s="77"/>
      <c r="V166" s="77"/>
      <c r="W166" s="77"/>
      <c r="X166" s="77"/>
      <c r="Y166" s="77"/>
      <c r="Z166" s="77"/>
    </row>
    <row r="167" spans="1:26" ht="15.75" customHeight="1" x14ac:dyDescent="0.3">
      <c r="A167" s="413"/>
      <c r="B167" s="464"/>
      <c r="C167" s="289"/>
      <c r="D167" s="465"/>
      <c r="E167" s="466"/>
      <c r="F167" s="78"/>
      <c r="G167" s="79"/>
      <c r="H167" s="80"/>
      <c r="I167" s="81"/>
      <c r="J167" s="74"/>
      <c r="K167" s="74"/>
      <c r="L167" s="74"/>
      <c r="M167" s="74"/>
      <c r="N167" s="74"/>
      <c r="O167" s="75"/>
      <c r="P167" s="76"/>
      <c r="Q167" s="77"/>
      <c r="R167" s="77"/>
      <c r="S167" s="77"/>
      <c r="T167" s="77"/>
      <c r="U167" s="77"/>
      <c r="V167" s="77"/>
      <c r="W167" s="77"/>
      <c r="X167" s="77"/>
      <c r="Y167" s="77"/>
      <c r="Z167" s="77"/>
    </row>
    <row r="168" spans="1:26" ht="15.75" customHeight="1" x14ac:dyDescent="0.3">
      <c r="A168" s="413"/>
      <c r="B168" s="464"/>
      <c r="C168" s="289"/>
      <c r="D168" s="465"/>
      <c r="E168" s="466"/>
      <c r="F168" s="78"/>
      <c r="G168" s="79"/>
      <c r="H168" s="80"/>
      <c r="I168" s="81"/>
      <c r="J168" s="74"/>
      <c r="K168" s="74"/>
      <c r="L168" s="74"/>
      <c r="M168" s="74"/>
      <c r="N168" s="74"/>
      <c r="O168" s="75"/>
      <c r="P168" s="76"/>
      <c r="Q168" s="77"/>
      <c r="R168" s="77"/>
      <c r="S168" s="77"/>
      <c r="T168" s="77"/>
      <c r="U168" s="77"/>
      <c r="V168" s="77"/>
      <c r="W168" s="77"/>
      <c r="X168" s="77"/>
      <c r="Y168" s="77"/>
      <c r="Z168" s="77"/>
    </row>
    <row r="169" spans="1:26" ht="15.75" customHeight="1" x14ac:dyDescent="0.3">
      <c r="A169" s="413"/>
      <c r="B169" s="464"/>
      <c r="C169" s="289"/>
      <c r="D169" s="465"/>
      <c r="E169" s="466"/>
      <c r="F169" s="78"/>
      <c r="G169" s="79"/>
      <c r="H169" s="80"/>
      <c r="I169" s="81"/>
      <c r="J169" s="74"/>
      <c r="K169" s="74"/>
      <c r="L169" s="74"/>
      <c r="M169" s="74"/>
      <c r="N169" s="74"/>
      <c r="O169" s="75"/>
      <c r="P169" s="76"/>
      <c r="Q169" s="77"/>
      <c r="R169" s="77"/>
      <c r="S169" s="77"/>
      <c r="T169" s="77"/>
      <c r="U169" s="77"/>
      <c r="V169" s="77"/>
      <c r="W169" s="77"/>
      <c r="X169" s="77"/>
      <c r="Y169" s="77"/>
      <c r="Z169" s="77"/>
    </row>
    <row r="170" spans="1:26" ht="15.75" customHeight="1" x14ac:dyDescent="0.3">
      <c r="A170" s="413"/>
      <c r="B170" s="464"/>
      <c r="C170" s="289"/>
      <c r="D170" s="465"/>
      <c r="E170" s="466"/>
      <c r="F170" s="78"/>
      <c r="G170" s="79"/>
      <c r="H170" s="80"/>
      <c r="I170" s="81"/>
      <c r="J170" s="74"/>
      <c r="K170" s="74"/>
      <c r="L170" s="74"/>
      <c r="M170" s="74"/>
      <c r="N170" s="74"/>
      <c r="O170" s="75"/>
      <c r="P170" s="76"/>
      <c r="Q170" s="77"/>
      <c r="R170" s="77"/>
      <c r="S170" s="77"/>
      <c r="T170" s="77"/>
      <c r="U170" s="77"/>
      <c r="V170" s="77"/>
      <c r="W170" s="77"/>
      <c r="X170" s="77"/>
      <c r="Y170" s="77"/>
      <c r="Z170" s="77"/>
    </row>
    <row r="171" spans="1:26" ht="15.75" customHeight="1" x14ac:dyDescent="0.3">
      <c r="A171" s="413"/>
      <c r="B171" s="464"/>
      <c r="C171" s="289"/>
      <c r="D171" s="465"/>
      <c r="E171" s="466"/>
      <c r="F171" s="78"/>
      <c r="G171" s="79"/>
      <c r="H171" s="80"/>
      <c r="I171" s="81"/>
      <c r="J171" s="74"/>
      <c r="K171" s="74"/>
      <c r="L171" s="74"/>
      <c r="M171" s="74"/>
      <c r="N171" s="74"/>
      <c r="O171" s="75"/>
      <c r="P171" s="76"/>
      <c r="Q171" s="77"/>
      <c r="R171" s="77"/>
      <c r="S171" s="77"/>
      <c r="T171" s="77"/>
      <c r="U171" s="77"/>
      <c r="V171" s="77"/>
      <c r="W171" s="77"/>
      <c r="X171" s="77"/>
      <c r="Y171" s="77"/>
      <c r="Z171" s="77"/>
    </row>
    <row r="172" spans="1:26" ht="15.75" customHeight="1" x14ac:dyDescent="0.3">
      <c r="A172" s="413"/>
      <c r="B172" s="464"/>
      <c r="C172" s="289"/>
      <c r="D172" s="465"/>
      <c r="E172" s="466"/>
      <c r="F172" s="78"/>
      <c r="G172" s="79"/>
      <c r="H172" s="80"/>
      <c r="I172" s="81"/>
      <c r="J172" s="74"/>
      <c r="K172" s="74"/>
      <c r="L172" s="74"/>
      <c r="M172" s="74"/>
      <c r="N172" s="74"/>
      <c r="O172" s="75"/>
      <c r="P172" s="76"/>
      <c r="Q172" s="77"/>
      <c r="R172" s="77"/>
      <c r="S172" s="77"/>
      <c r="T172" s="77"/>
      <c r="U172" s="77"/>
      <c r="V172" s="77"/>
      <c r="W172" s="77"/>
      <c r="X172" s="77"/>
      <c r="Y172" s="77"/>
      <c r="Z172" s="77"/>
    </row>
    <row r="173" spans="1:26" ht="15.75" customHeight="1" x14ac:dyDescent="0.3">
      <c r="A173" s="413"/>
      <c r="B173" s="464"/>
      <c r="C173" s="289"/>
      <c r="D173" s="465"/>
      <c r="E173" s="466"/>
      <c r="F173" s="78"/>
      <c r="G173" s="79"/>
      <c r="H173" s="80"/>
      <c r="I173" s="81"/>
      <c r="J173" s="74"/>
      <c r="K173" s="74"/>
      <c r="L173" s="74"/>
      <c r="M173" s="74"/>
      <c r="N173" s="74"/>
      <c r="O173" s="75"/>
      <c r="P173" s="76"/>
      <c r="Q173" s="77"/>
      <c r="R173" s="77"/>
      <c r="S173" s="77"/>
      <c r="T173" s="77"/>
      <c r="U173" s="77"/>
      <c r="V173" s="77"/>
      <c r="W173" s="77"/>
      <c r="X173" s="77"/>
      <c r="Y173" s="77"/>
      <c r="Z173" s="77"/>
    </row>
    <row r="174" spans="1:26" ht="15.75" customHeight="1" x14ac:dyDescent="0.3">
      <c r="A174" s="413"/>
      <c r="B174" s="464"/>
      <c r="C174" s="289"/>
      <c r="D174" s="465"/>
      <c r="E174" s="466"/>
      <c r="F174" s="78"/>
      <c r="G174" s="79"/>
      <c r="H174" s="80"/>
      <c r="I174" s="81"/>
      <c r="J174" s="74"/>
      <c r="K174" s="74"/>
      <c r="L174" s="74"/>
      <c r="M174" s="74"/>
      <c r="N174" s="74"/>
      <c r="O174" s="75"/>
      <c r="P174" s="76"/>
      <c r="Q174" s="77"/>
      <c r="R174" s="77"/>
      <c r="S174" s="77"/>
      <c r="T174" s="77"/>
      <c r="U174" s="77"/>
      <c r="V174" s="77"/>
      <c r="W174" s="77"/>
      <c r="X174" s="77"/>
      <c r="Y174" s="77"/>
      <c r="Z174" s="77"/>
    </row>
    <row r="175" spans="1:26" ht="15.75" customHeight="1" x14ac:dyDescent="0.3">
      <c r="A175" s="413"/>
      <c r="B175" s="464"/>
      <c r="C175" s="289"/>
      <c r="D175" s="465"/>
      <c r="E175" s="466"/>
      <c r="F175" s="78"/>
      <c r="G175" s="79"/>
      <c r="H175" s="80"/>
      <c r="I175" s="81"/>
      <c r="J175" s="74"/>
      <c r="K175" s="74"/>
      <c r="L175" s="74"/>
      <c r="M175" s="74"/>
      <c r="N175" s="74"/>
      <c r="O175" s="75"/>
      <c r="P175" s="76"/>
      <c r="Q175" s="77"/>
      <c r="R175" s="77"/>
      <c r="S175" s="77"/>
      <c r="T175" s="77"/>
      <c r="U175" s="77"/>
      <c r="V175" s="77"/>
      <c r="W175" s="77"/>
      <c r="X175" s="77"/>
      <c r="Y175" s="77"/>
      <c r="Z175" s="77"/>
    </row>
    <row r="176" spans="1:26" ht="15.75" customHeight="1" x14ac:dyDescent="0.3">
      <c r="A176" s="413"/>
      <c r="B176" s="464"/>
      <c r="C176" s="289"/>
      <c r="D176" s="465"/>
      <c r="E176" s="466"/>
      <c r="F176" s="78"/>
      <c r="G176" s="79"/>
      <c r="H176" s="80"/>
      <c r="I176" s="81"/>
      <c r="J176" s="74"/>
      <c r="K176" s="74"/>
      <c r="L176" s="74"/>
      <c r="M176" s="74"/>
      <c r="N176" s="74"/>
      <c r="O176" s="75"/>
      <c r="P176" s="76"/>
      <c r="Q176" s="77"/>
      <c r="R176" s="77"/>
      <c r="S176" s="77"/>
      <c r="T176" s="77"/>
      <c r="U176" s="77"/>
      <c r="V176" s="77"/>
      <c r="W176" s="77"/>
      <c r="X176" s="77"/>
      <c r="Y176" s="77"/>
      <c r="Z176" s="77"/>
    </row>
    <row r="177" spans="1:26" ht="15.75" customHeight="1" x14ac:dyDescent="0.3">
      <c r="A177" s="413"/>
      <c r="B177" s="464"/>
      <c r="C177" s="289"/>
      <c r="D177" s="465"/>
      <c r="E177" s="466"/>
      <c r="F177" s="78"/>
      <c r="G177" s="79"/>
      <c r="H177" s="80"/>
      <c r="I177" s="81"/>
      <c r="J177" s="74"/>
      <c r="K177" s="74"/>
      <c r="L177" s="74"/>
      <c r="M177" s="74"/>
      <c r="N177" s="74"/>
      <c r="O177" s="75"/>
      <c r="P177" s="76"/>
      <c r="Q177" s="77"/>
      <c r="R177" s="77"/>
      <c r="S177" s="77"/>
      <c r="T177" s="77"/>
      <c r="U177" s="77"/>
      <c r="V177" s="77"/>
      <c r="W177" s="77"/>
      <c r="X177" s="77"/>
      <c r="Y177" s="77"/>
      <c r="Z177" s="77"/>
    </row>
    <row r="178" spans="1:26" ht="15.75" customHeight="1" x14ac:dyDescent="0.3">
      <c r="A178" s="413"/>
      <c r="B178" s="464"/>
      <c r="C178" s="289"/>
      <c r="D178" s="465"/>
      <c r="E178" s="466"/>
      <c r="F178" s="78"/>
      <c r="G178" s="79"/>
      <c r="H178" s="80"/>
      <c r="I178" s="81"/>
      <c r="J178" s="74"/>
      <c r="K178" s="74"/>
      <c r="L178" s="74"/>
      <c r="M178" s="74"/>
      <c r="N178" s="74"/>
      <c r="O178" s="75"/>
      <c r="P178" s="76"/>
      <c r="Q178" s="77"/>
      <c r="R178" s="77"/>
      <c r="S178" s="77"/>
      <c r="T178" s="77"/>
      <c r="U178" s="77"/>
      <c r="V178" s="77"/>
      <c r="W178" s="77"/>
      <c r="X178" s="77"/>
      <c r="Y178" s="77"/>
      <c r="Z178" s="77"/>
    </row>
    <row r="179" spans="1:26" ht="15.75" customHeight="1" x14ac:dyDescent="0.3">
      <c r="A179" s="413"/>
      <c r="B179" s="464"/>
      <c r="C179" s="289"/>
      <c r="D179" s="465"/>
      <c r="E179" s="466"/>
      <c r="F179" s="78"/>
      <c r="G179" s="79"/>
      <c r="H179" s="80"/>
      <c r="I179" s="81"/>
      <c r="J179" s="74"/>
      <c r="K179" s="74"/>
      <c r="L179" s="74"/>
      <c r="M179" s="74"/>
      <c r="N179" s="74"/>
      <c r="O179" s="75"/>
      <c r="P179" s="76"/>
      <c r="Q179" s="77"/>
      <c r="R179" s="77"/>
      <c r="S179" s="77"/>
      <c r="T179" s="77"/>
      <c r="U179" s="77"/>
      <c r="V179" s="77"/>
      <c r="W179" s="77"/>
      <c r="X179" s="77"/>
      <c r="Y179" s="77"/>
      <c r="Z179" s="77"/>
    </row>
    <row r="180" spans="1:26" ht="15.75" customHeight="1" x14ac:dyDescent="0.3">
      <c r="A180" s="413"/>
      <c r="B180" s="464"/>
      <c r="C180" s="289"/>
      <c r="D180" s="465"/>
      <c r="E180" s="466"/>
      <c r="F180" s="78"/>
      <c r="G180" s="79"/>
      <c r="H180" s="80"/>
      <c r="I180" s="81"/>
      <c r="J180" s="74"/>
      <c r="K180" s="74"/>
      <c r="L180" s="74"/>
      <c r="M180" s="74"/>
      <c r="N180" s="74"/>
      <c r="O180" s="75"/>
      <c r="P180" s="76"/>
      <c r="Q180" s="77"/>
      <c r="R180" s="77"/>
      <c r="S180" s="77"/>
      <c r="T180" s="77"/>
      <c r="U180" s="77"/>
      <c r="V180" s="77"/>
      <c r="W180" s="77"/>
      <c r="X180" s="77"/>
      <c r="Y180" s="77"/>
      <c r="Z180" s="77"/>
    </row>
    <row r="181" spans="1:26" ht="15.75" customHeight="1" x14ac:dyDescent="0.3">
      <c r="A181" s="413"/>
      <c r="B181" s="464"/>
      <c r="C181" s="289"/>
      <c r="D181" s="465"/>
      <c r="E181" s="466"/>
      <c r="F181" s="78"/>
      <c r="G181" s="79"/>
      <c r="H181" s="80"/>
      <c r="I181" s="81"/>
      <c r="J181" s="74"/>
      <c r="K181" s="74"/>
      <c r="L181" s="74"/>
      <c r="M181" s="74"/>
      <c r="N181" s="74"/>
      <c r="O181" s="75"/>
      <c r="P181" s="76"/>
      <c r="Q181" s="77"/>
      <c r="R181" s="77"/>
      <c r="S181" s="77"/>
      <c r="T181" s="77"/>
      <c r="U181" s="77"/>
      <c r="V181" s="77"/>
      <c r="W181" s="77"/>
      <c r="X181" s="77"/>
      <c r="Y181" s="77"/>
      <c r="Z181" s="77"/>
    </row>
    <row r="182" spans="1:26" ht="15.75" customHeight="1" x14ac:dyDescent="0.3">
      <c r="A182" s="413"/>
      <c r="B182" s="464"/>
      <c r="C182" s="289"/>
      <c r="D182" s="465"/>
      <c r="E182" s="466"/>
      <c r="F182" s="78"/>
      <c r="G182" s="79"/>
      <c r="H182" s="80"/>
      <c r="I182" s="81"/>
      <c r="J182" s="74"/>
      <c r="K182" s="74"/>
      <c r="L182" s="74"/>
      <c r="M182" s="74"/>
      <c r="N182" s="74"/>
      <c r="O182" s="75"/>
      <c r="P182" s="76"/>
      <c r="Q182" s="77"/>
      <c r="R182" s="77"/>
      <c r="S182" s="77"/>
      <c r="T182" s="77"/>
      <c r="U182" s="77"/>
      <c r="V182" s="77"/>
      <c r="W182" s="77"/>
      <c r="X182" s="77"/>
      <c r="Y182" s="77"/>
      <c r="Z182" s="77"/>
    </row>
    <row r="183" spans="1:26" ht="15.75" customHeight="1" x14ac:dyDescent="0.3">
      <c r="A183" s="413"/>
      <c r="B183" s="464"/>
      <c r="C183" s="289"/>
      <c r="D183" s="465"/>
      <c r="E183" s="466"/>
      <c r="F183" s="78"/>
      <c r="G183" s="79"/>
      <c r="H183" s="80"/>
      <c r="I183" s="81"/>
      <c r="J183" s="74"/>
      <c r="K183" s="74"/>
      <c r="L183" s="74"/>
      <c r="M183" s="74"/>
      <c r="N183" s="74"/>
      <c r="O183" s="75"/>
      <c r="P183" s="76"/>
      <c r="Q183" s="77"/>
      <c r="R183" s="77"/>
      <c r="S183" s="77"/>
      <c r="T183" s="77"/>
      <c r="U183" s="77"/>
      <c r="V183" s="77"/>
      <c r="W183" s="77"/>
      <c r="X183" s="77"/>
      <c r="Y183" s="77"/>
      <c r="Z183" s="77"/>
    </row>
    <row r="184" spans="1:26" ht="15.75" customHeight="1" x14ac:dyDescent="0.3">
      <c r="A184" s="413"/>
      <c r="B184" s="464"/>
      <c r="C184" s="289"/>
      <c r="D184" s="465"/>
      <c r="E184" s="466"/>
      <c r="F184" s="78"/>
      <c r="G184" s="79"/>
      <c r="H184" s="80"/>
      <c r="I184" s="81"/>
      <c r="J184" s="74"/>
      <c r="K184" s="74"/>
      <c r="L184" s="74"/>
      <c r="M184" s="74"/>
      <c r="N184" s="74"/>
      <c r="O184" s="75"/>
      <c r="P184" s="76"/>
      <c r="Q184" s="77"/>
      <c r="R184" s="77"/>
      <c r="S184" s="77"/>
      <c r="T184" s="77"/>
      <c r="U184" s="77"/>
      <c r="V184" s="77"/>
      <c r="W184" s="77"/>
      <c r="X184" s="77"/>
      <c r="Y184" s="77"/>
      <c r="Z184" s="77"/>
    </row>
    <row r="185" spans="1:26" ht="15.75" customHeight="1" x14ac:dyDescent="0.3">
      <c r="A185" s="413"/>
      <c r="B185" s="464"/>
      <c r="C185" s="289"/>
      <c r="D185" s="465"/>
      <c r="E185" s="466"/>
      <c r="F185" s="78"/>
      <c r="G185" s="79"/>
      <c r="H185" s="80"/>
      <c r="I185" s="81"/>
      <c r="J185" s="74"/>
      <c r="K185" s="74"/>
      <c r="L185" s="74"/>
      <c r="M185" s="74"/>
      <c r="N185" s="74"/>
      <c r="O185" s="75"/>
      <c r="P185" s="76"/>
      <c r="Q185" s="77"/>
      <c r="R185" s="77"/>
      <c r="S185" s="77"/>
      <c r="T185" s="77"/>
      <c r="U185" s="77"/>
      <c r="V185" s="77"/>
      <c r="W185" s="77"/>
      <c r="X185" s="77"/>
      <c r="Y185" s="77"/>
      <c r="Z185" s="77"/>
    </row>
    <row r="186" spans="1:26" ht="15.75" customHeight="1" x14ac:dyDescent="0.3">
      <c r="A186" s="413"/>
      <c r="B186" s="464"/>
      <c r="C186" s="289"/>
      <c r="D186" s="465"/>
      <c r="E186" s="466"/>
      <c r="F186" s="78"/>
      <c r="G186" s="79"/>
      <c r="H186" s="80"/>
      <c r="I186" s="81"/>
      <c r="J186" s="74"/>
      <c r="K186" s="74"/>
      <c r="L186" s="74"/>
      <c r="M186" s="74"/>
      <c r="N186" s="74"/>
      <c r="O186" s="75"/>
      <c r="P186" s="76"/>
      <c r="Q186" s="77"/>
      <c r="R186" s="77"/>
      <c r="S186" s="77"/>
      <c r="T186" s="77"/>
      <c r="U186" s="77"/>
      <c r="V186" s="77"/>
      <c r="W186" s="77"/>
      <c r="X186" s="77"/>
      <c r="Y186" s="77"/>
      <c r="Z186" s="77"/>
    </row>
    <row r="187" spans="1:26" ht="15.75" customHeight="1" x14ac:dyDescent="0.3">
      <c r="A187" s="413"/>
      <c r="B187" s="464"/>
      <c r="C187" s="289"/>
      <c r="D187" s="465"/>
      <c r="E187" s="466"/>
      <c r="F187" s="78"/>
      <c r="G187" s="79"/>
      <c r="H187" s="80"/>
      <c r="I187" s="81"/>
      <c r="J187" s="74"/>
      <c r="K187" s="74"/>
      <c r="L187" s="74"/>
      <c r="M187" s="74"/>
      <c r="N187" s="74"/>
      <c r="O187" s="75"/>
      <c r="P187" s="76"/>
      <c r="Q187" s="77"/>
      <c r="R187" s="77"/>
      <c r="S187" s="77"/>
      <c r="T187" s="77"/>
      <c r="U187" s="77"/>
      <c r="V187" s="77"/>
      <c r="W187" s="77"/>
      <c r="X187" s="77"/>
      <c r="Y187" s="77"/>
      <c r="Z187" s="77"/>
    </row>
    <row r="188" spans="1:26" ht="15.75" customHeight="1" x14ac:dyDescent="0.3">
      <c r="A188" s="413"/>
      <c r="B188" s="464"/>
      <c r="C188" s="289"/>
      <c r="D188" s="465"/>
      <c r="E188" s="466"/>
      <c r="F188" s="78"/>
      <c r="G188" s="79"/>
      <c r="H188" s="80"/>
      <c r="I188" s="81"/>
      <c r="J188" s="74"/>
      <c r="K188" s="74"/>
      <c r="L188" s="74"/>
      <c r="M188" s="74"/>
      <c r="N188" s="74"/>
      <c r="O188" s="75"/>
      <c r="P188" s="76"/>
      <c r="Q188" s="77"/>
      <c r="R188" s="77"/>
      <c r="S188" s="77"/>
      <c r="T188" s="77"/>
      <c r="U188" s="77"/>
      <c r="V188" s="77"/>
      <c r="W188" s="77"/>
      <c r="X188" s="77"/>
      <c r="Y188" s="77"/>
      <c r="Z188" s="77"/>
    </row>
    <row r="189" spans="1:26" ht="15.75" customHeight="1" x14ac:dyDescent="0.3">
      <c r="A189" s="413"/>
      <c r="B189" s="464"/>
      <c r="C189" s="289"/>
      <c r="D189" s="465"/>
      <c r="E189" s="466"/>
      <c r="F189" s="78"/>
      <c r="G189" s="79"/>
      <c r="H189" s="80"/>
      <c r="I189" s="81"/>
      <c r="J189" s="74"/>
      <c r="K189" s="74"/>
      <c r="L189" s="74"/>
      <c r="M189" s="74"/>
      <c r="N189" s="74"/>
      <c r="O189" s="75"/>
      <c r="P189" s="76"/>
      <c r="Q189" s="77"/>
      <c r="R189" s="77"/>
      <c r="S189" s="77"/>
      <c r="T189" s="77"/>
      <c r="U189" s="77"/>
      <c r="V189" s="77"/>
      <c r="W189" s="77"/>
      <c r="X189" s="77"/>
      <c r="Y189" s="77"/>
      <c r="Z189" s="77"/>
    </row>
    <row r="190" spans="1:26" ht="15.75" customHeight="1" x14ac:dyDescent="0.3">
      <c r="A190" s="413"/>
      <c r="B190" s="464"/>
      <c r="C190" s="289"/>
      <c r="D190" s="465"/>
      <c r="E190" s="466"/>
      <c r="F190" s="78"/>
      <c r="G190" s="79"/>
      <c r="H190" s="80"/>
      <c r="I190" s="81"/>
      <c r="J190" s="74"/>
      <c r="K190" s="74"/>
      <c r="L190" s="74"/>
      <c r="M190" s="74"/>
      <c r="N190" s="74"/>
      <c r="O190" s="75"/>
      <c r="P190" s="76"/>
      <c r="Q190" s="77"/>
      <c r="R190" s="77"/>
      <c r="S190" s="77"/>
      <c r="T190" s="77"/>
      <c r="U190" s="77"/>
      <c r="V190" s="77"/>
      <c r="W190" s="77"/>
      <c r="X190" s="77"/>
      <c r="Y190" s="77"/>
      <c r="Z190" s="77"/>
    </row>
    <row r="191" spans="1:26" ht="15.75" customHeight="1" x14ac:dyDescent="0.3">
      <c r="A191" s="413"/>
      <c r="B191" s="464"/>
      <c r="C191" s="289"/>
      <c r="D191" s="465"/>
      <c r="E191" s="466"/>
      <c r="F191" s="78"/>
      <c r="G191" s="79"/>
      <c r="H191" s="80"/>
      <c r="I191" s="81"/>
      <c r="J191" s="74"/>
      <c r="K191" s="74"/>
      <c r="L191" s="74"/>
      <c r="M191" s="74"/>
      <c r="N191" s="74"/>
      <c r="O191" s="75"/>
      <c r="P191" s="76"/>
      <c r="Q191" s="77"/>
      <c r="R191" s="77"/>
      <c r="S191" s="77"/>
      <c r="T191" s="77"/>
      <c r="U191" s="77"/>
      <c r="V191" s="77"/>
      <c r="W191" s="77"/>
      <c r="X191" s="77"/>
      <c r="Y191" s="77"/>
      <c r="Z191" s="77"/>
    </row>
    <row r="192" spans="1:26" ht="15.75" customHeight="1" x14ac:dyDescent="0.3">
      <c r="A192" s="413"/>
      <c r="B192" s="464"/>
      <c r="C192" s="289"/>
      <c r="D192" s="465"/>
      <c r="E192" s="466"/>
      <c r="F192" s="78"/>
      <c r="G192" s="79"/>
      <c r="H192" s="80"/>
      <c r="I192" s="81"/>
      <c r="J192" s="74"/>
      <c r="K192" s="74"/>
      <c r="L192" s="74"/>
      <c r="M192" s="74"/>
      <c r="N192" s="74"/>
      <c r="O192" s="75"/>
      <c r="P192" s="76"/>
      <c r="Q192" s="77"/>
      <c r="R192" s="77"/>
      <c r="S192" s="77"/>
      <c r="T192" s="77"/>
      <c r="U192" s="77"/>
      <c r="V192" s="77"/>
      <c r="W192" s="77"/>
      <c r="X192" s="77"/>
      <c r="Y192" s="77"/>
      <c r="Z192" s="77"/>
    </row>
    <row r="193" spans="1:26" ht="15.75" customHeight="1" x14ac:dyDescent="0.3">
      <c r="A193" s="413"/>
      <c r="B193" s="464"/>
      <c r="C193" s="289"/>
      <c r="D193" s="465"/>
      <c r="E193" s="466"/>
      <c r="F193" s="78"/>
      <c r="G193" s="79"/>
      <c r="H193" s="80"/>
      <c r="I193" s="81"/>
      <c r="J193" s="74"/>
      <c r="K193" s="74"/>
      <c r="L193" s="74"/>
      <c r="M193" s="74"/>
      <c r="N193" s="74"/>
      <c r="O193" s="75"/>
      <c r="P193" s="76"/>
      <c r="Q193" s="77"/>
      <c r="R193" s="77"/>
      <c r="S193" s="77"/>
      <c r="T193" s="77"/>
      <c r="U193" s="77"/>
      <c r="V193" s="77"/>
      <c r="W193" s="77"/>
      <c r="X193" s="77"/>
      <c r="Y193" s="77"/>
      <c r="Z193" s="77"/>
    </row>
    <row r="194" spans="1:26" ht="15.75" customHeight="1" x14ac:dyDescent="0.3">
      <c r="A194" s="413"/>
      <c r="B194" s="464"/>
      <c r="C194" s="289"/>
      <c r="D194" s="465"/>
      <c r="E194" s="466"/>
      <c r="F194" s="78"/>
      <c r="G194" s="79"/>
      <c r="H194" s="80"/>
      <c r="I194" s="81"/>
      <c r="J194" s="74"/>
      <c r="K194" s="74"/>
      <c r="L194" s="74"/>
      <c r="M194" s="74"/>
      <c r="N194" s="74"/>
      <c r="O194" s="75"/>
      <c r="P194" s="76"/>
      <c r="Q194" s="77"/>
      <c r="R194" s="77"/>
      <c r="S194" s="77"/>
      <c r="T194" s="77"/>
      <c r="U194" s="77"/>
      <c r="V194" s="77"/>
      <c r="W194" s="77"/>
      <c r="X194" s="77"/>
      <c r="Y194" s="77"/>
      <c r="Z194" s="77"/>
    </row>
    <row r="195" spans="1:26" ht="15.75" customHeight="1" x14ac:dyDescent="0.3">
      <c r="A195" s="413"/>
      <c r="B195" s="464"/>
      <c r="C195" s="289"/>
      <c r="D195" s="465"/>
      <c r="E195" s="466"/>
      <c r="F195" s="78"/>
      <c r="G195" s="79"/>
      <c r="H195" s="80"/>
      <c r="I195" s="81"/>
      <c r="J195" s="74"/>
      <c r="K195" s="74"/>
      <c r="L195" s="74"/>
      <c r="M195" s="74"/>
      <c r="N195" s="74"/>
      <c r="O195" s="75"/>
      <c r="P195" s="76"/>
      <c r="Q195" s="77"/>
      <c r="R195" s="77"/>
      <c r="S195" s="77"/>
      <c r="T195" s="77"/>
      <c r="U195" s="77"/>
      <c r="V195" s="77"/>
      <c r="W195" s="77"/>
      <c r="X195" s="77"/>
      <c r="Y195" s="77"/>
      <c r="Z195" s="77"/>
    </row>
    <row r="196" spans="1:26" ht="15.75" customHeight="1" x14ac:dyDescent="0.3">
      <c r="A196" s="413"/>
      <c r="B196" s="464"/>
      <c r="C196" s="289"/>
      <c r="D196" s="465"/>
      <c r="E196" s="466"/>
      <c r="F196" s="78"/>
      <c r="G196" s="79"/>
      <c r="H196" s="80"/>
      <c r="I196" s="81"/>
      <c r="J196" s="74"/>
      <c r="K196" s="74"/>
      <c r="L196" s="74"/>
      <c r="M196" s="74"/>
      <c r="N196" s="74"/>
      <c r="O196" s="75"/>
      <c r="P196" s="76"/>
      <c r="Q196" s="77"/>
      <c r="R196" s="77"/>
      <c r="S196" s="77"/>
      <c r="T196" s="77"/>
      <c r="U196" s="77"/>
      <c r="V196" s="77"/>
      <c r="W196" s="77"/>
      <c r="X196" s="77"/>
      <c r="Y196" s="77"/>
      <c r="Z196" s="77"/>
    </row>
    <row r="197" spans="1:26" ht="15.75" customHeight="1" x14ac:dyDescent="0.3">
      <c r="A197" s="413"/>
      <c r="B197" s="464"/>
      <c r="C197" s="289"/>
      <c r="D197" s="465"/>
      <c r="E197" s="466"/>
      <c r="F197" s="78"/>
      <c r="G197" s="79"/>
      <c r="H197" s="80"/>
      <c r="I197" s="81"/>
      <c r="J197" s="74"/>
      <c r="K197" s="74"/>
      <c r="L197" s="74"/>
      <c r="M197" s="74"/>
      <c r="N197" s="74"/>
      <c r="O197" s="75"/>
      <c r="P197" s="76"/>
      <c r="Q197" s="77"/>
      <c r="R197" s="77"/>
      <c r="S197" s="77"/>
      <c r="T197" s="77"/>
      <c r="U197" s="77"/>
      <c r="V197" s="77"/>
      <c r="W197" s="77"/>
      <c r="X197" s="77"/>
      <c r="Y197" s="77"/>
      <c r="Z197" s="77"/>
    </row>
    <row r="198" spans="1:26" ht="15.75" customHeight="1" x14ac:dyDescent="0.3">
      <c r="A198" s="413"/>
      <c r="B198" s="464"/>
      <c r="C198" s="289"/>
      <c r="D198" s="465"/>
      <c r="E198" s="466"/>
      <c r="F198" s="78"/>
      <c r="G198" s="79"/>
      <c r="H198" s="80"/>
      <c r="I198" s="81"/>
      <c r="J198" s="74"/>
      <c r="K198" s="74"/>
      <c r="L198" s="74"/>
      <c r="M198" s="74"/>
      <c r="N198" s="74"/>
      <c r="O198" s="75"/>
      <c r="P198" s="76"/>
      <c r="Q198" s="77"/>
      <c r="R198" s="77"/>
      <c r="S198" s="77"/>
      <c r="T198" s="77"/>
      <c r="U198" s="77"/>
      <c r="V198" s="77"/>
      <c r="W198" s="77"/>
      <c r="X198" s="77"/>
      <c r="Y198" s="77"/>
      <c r="Z198" s="77"/>
    </row>
    <row r="199" spans="1:26" ht="15.75" customHeight="1" x14ac:dyDescent="0.3">
      <c r="A199" s="413"/>
      <c r="B199" s="464"/>
      <c r="C199" s="289"/>
      <c r="D199" s="465"/>
      <c r="E199" s="466"/>
      <c r="F199" s="78"/>
      <c r="G199" s="79"/>
      <c r="H199" s="80"/>
      <c r="I199" s="81"/>
      <c r="J199" s="74"/>
      <c r="K199" s="74"/>
      <c r="L199" s="74"/>
      <c r="M199" s="74"/>
      <c r="N199" s="74"/>
      <c r="O199" s="75"/>
      <c r="P199" s="76"/>
      <c r="Q199" s="77"/>
      <c r="R199" s="77"/>
      <c r="S199" s="77"/>
      <c r="T199" s="77"/>
      <c r="U199" s="77"/>
      <c r="V199" s="77"/>
      <c r="W199" s="77"/>
      <c r="X199" s="77"/>
      <c r="Y199" s="77"/>
      <c r="Z199" s="77"/>
    </row>
    <row r="200" spans="1:26" ht="15.75" customHeight="1" x14ac:dyDescent="0.3">
      <c r="A200" s="413"/>
      <c r="B200" s="464"/>
      <c r="C200" s="289"/>
      <c r="D200" s="465"/>
      <c r="E200" s="466"/>
      <c r="F200" s="78"/>
      <c r="G200" s="79"/>
      <c r="H200" s="80"/>
      <c r="I200" s="81"/>
      <c r="J200" s="74"/>
      <c r="K200" s="74"/>
      <c r="L200" s="74"/>
      <c r="M200" s="74"/>
      <c r="N200" s="74"/>
      <c r="O200" s="75"/>
      <c r="P200" s="76"/>
      <c r="Q200" s="77"/>
      <c r="R200" s="77"/>
      <c r="S200" s="77"/>
      <c r="T200" s="77"/>
      <c r="U200" s="77"/>
      <c r="V200" s="77"/>
      <c r="W200" s="77"/>
      <c r="X200" s="77"/>
      <c r="Y200" s="77"/>
      <c r="Z200" s="77"/>
    </row>
    <row r="201" spans="1:26" ht="15.75" customHeight="1" x14ac:dyDescent="0.3">
      <c r="A201" s="413"/>
      <c r="B201" s="464"/>
      <c r="C201" s="289"/>
      <c r="D201" s="465"/>
      <c r="E201" s="466"/>
      <c r="F201" s="78"/>
      <c r="G201" s="79"/>
      <c r="H201" s="80"/>
      <c r="I201" s="81"/>
      <c r="J201" s="74"/>
      <c r="K201" s="74"/>
      <c r="L201" s="74"/>
      <c r="M201" s="74"/>
      <c r="N201" s="74"/>
      <c r="O201" s="75"/>
      <c r="P201" s="76"/>
      <c r="Q201" s="77"/>
      <c r="R201" s="77"/>
      <c r="S201" s="77"/>
      <c r="T201" s="77"/>
      <c r="U201" s="77"/>
      <c r="V201" s="77"/>
      <c r="W201" s="77"/>
      <c r="X201" s="77"/>
      <c r="Y201" s="77"/>
      <c r="Z201" s="77"/>
    </row>
    <row r="202" spans="1:26" ht="15.75" customHeight="1" x14ac:dyDescent="0.3">
      <c r="A202" s="413"/>
      <c r="B202" s="464"/>
      <c r="C202" s="289"/>
      <c r="D202" s="465"/>
      <c r="E202" s="466"/>
      <c r="F202" s="78"/>
      <c r="G202" s="79"/>
      <c r="H202" s="80"/>
      <c r="I202" s="81"/>
      <c r="J202" s="74"/>
      <c r="K202" s="74"/>
      <c r="L202" s="74"/>
      <c r="M202" s="74"/>
      <c r="N202" s="74"/>
      <c r="O202" s="75"/>
      <c r="P202" s="76"/>
      <c r="Q202" s="77"/>
      <c r="R202" s="77"/>
      <c r="S202" s="77"/>
      <c r="T202" s="77"/>
      <c r="U202" s="77"/>
      <c r="V202" s="77"/>
      <c r="W202" s="77"/>
      <c r="X202" s="77"/>
      <c r="Y202" s="77"/>
      <c r="Z202" s="77"/>
    </row>
    <row r="203" spans="1:26" ht="15.75" customHeight="1" x14ac:dyDescent="0.3">
      <c r="A203" s="413"/>
      <c r="B203" s="269"/>
      <c r="C203" s="289"/>
      <c r="D203" s="272"/>
      <c r="E203" s="269"/>
      <c r="F203" s="78"/>
      <c r="G203" s="79"/>
      <c r="H203" s="80"/>
      <c r="I203" s="81"/>
      <c r="J203" s="74"/>
      <c r="K203" s="74"/>
      <c r="L203" s="74"/>
      <c r="M203" s="74"/>
      <c r="N203" s="74"/>
      <c r="O203" s="75"/>
      <c r="P203" s="76"/>
      <c r="Q203" s="77"/>
      <c r="R203" s="77"/>
      <c r="S203" s="77"/>
      <c r="T203" s="77"/>
      <c r="U203" s="77"/>
      <c r="V203" s="77"/>
      <c r="W203" s="77"/>
      <c r="X203" s="77"/>
      <c r="Y203" s="77"/>
      <c r="Z203" s="77"/>
    </row>
    <row r="204" spans="1:26" ht="15.75" customHeight="1" x14ac:dyDescent="0.3">
      <c r="A204" s="413"/>
      <c r="B204" s="269"/>
      <c r="C204" s="289"/>
      <c r="D204" s="272"/>
      <c r="E204" s="269"/>
      <c r="F204" s="78"/>
      <c r="G204" s="79"/>
      <c r="H204" s="80"/>
      <c r="I204" s="81"/>
      <c r="J204" s="74"/>
      <c r="K204" s="74"/>
      <c r="L204" s="74"/>
      <c r="M204" s="74"/>
      <c r="N204" s="74"/>
      <c r="O204" s="75"/>
      <c r="P204" s="76"/>
      <c r="Q204" s="77"/>
      <c r="R204" s="77"/>
      <c r="S204" s="77"/>
      <c r="T204" s="77"/>
      <c r="U204" s="77"/>
      <c r="V204" s="77"/>
      <c r="W204" s="77"/>
      <c r="X204" s="77"/>
      <c r="Y204" s="77"/>
      <c r="Z204" s="77"/>
    </row>
    <row r="205" spans="1:26" ht="15.75" customHeight="1" x14ac:dyDescent="0.3">
      <c r="A205" s="413"/>
      <c r="B205" s="269"/>
      <c r="C205" s="289"/>
      <c r="D205" s="272"/>
      <c r="E205" s="269"/>
      <c r="F205" s="78"/>
      <c r="G205" s="79"/>
      <c r="H205" s="80"/>
      <c r="I205" s="81"/>
      <c r="J205" s="74"/>
      <c r="K205" s="74"/>
      <c r="L205" s="74"/>
      <c r="M205" s="74"/>
      <c r="N205" s="74"/>
      <c r="O205" s="75"/>
      <c r="P205" s="76"/>
      <c r="Q205" s="77"/>
      <c r="R205" s="77"/>
      <c r="S205" s="77"/>
      <c r="T205" s="77"/>
      <c r="U205" s="77"/>
      <c r="V205" s="77"/>
      <c r="W205" s="77"/>
      <c r="X205" s="77"/>
      <c r="Y205" s="77"/>
      <c r="Z205" s="77"/>
    </row>
    <row r="206" spans="1:26" ht="15.75" customHeight="1" x14ac:dyDescent="0.3">
      <c r="A206" s="413"/>
      <c r="B206" s="269"/>
      <c r="C206" s="289"/>
      <c r="D206" s="272"/>
      <c r="E206" s="269"/>
      <c r="F206" s="78"/>
      <c r="G206" s="79"/>
      <c r="H206" s="80"/>
      <c r="I206" s="81"/>
      <c r="J206" s="74"/>
      <c r="K206" s="74"/>
      <c r="L206" s="74"/>
      <c r="M206" s="74"/>
      <c r="N206" s="74"/>
      <c r="O206" s="75"/>
      <c r="P206" s="76"/>
      <c r="Q206" s="77"/>
      <c r="R206" s="77"/>
      <c r="S206" s="77"/>
      <c r="T206" s="77"/>
      <c r="U206" s="77"/>
      <c r="V206" s="77"/>
      <c r="W206" s="77"/>
      <c r="X206" s="77"/>
      <c r="Y206" s="77"/>
      <c r="Z206" s="77"/>
    </row>
    <row r="207" spans="1:26" ht="15.75" customHeight="1" x14ac:dyDescent="0.3">
      <c r="A207" s="413"/>
      <c r="B207" s="269"/>
      <c r="C207" s="289"/>
      <c r="D207" s="272"/>
      <c r="E207" s="269"/>
      <c r="F207" s="78"/>
      <c r="G207" s="79"/>
      <c r="H207" s="80"/>
      <c r="I207" s="81"/>
      <c r="J207" s="74"/>
      <c r="K207" s="74"/>
      <c r="L207" s="74"/>
      <c r="M207" s="74"/>
      <c r="N207" s="74"/>
      <c r="O207" s="75"/>
      <c r="P207" s="76"/>
      <c r="Q207" s="77"/>
      <c r="R207" s="77"/>
      <c r="S207" s="77"/>
      <c r="T207" s="77"/>
      <c r="U207" s="77"/>
      <c r="V207" s="77"/>
      <c r="W207" s="77"/>
      <c r="X207" s="77"/>
      <c r="Y207" s="77"/>
      <c r="Z207" s="77"/>
    </row>
    <row r="208" spans="1:26" ht="15.75" customHeight="1" x14ac:dyDescent="0.3">
      <c r="A208" s="413"/>
      <c r="B208" s="269"/>
      <c r="C208" s="289"/>
      <c r="D208" s="272"/>
      <c r="E208" s="269"/>
      <c r="F208" s="78"/>
      <c r="G208" s="79"/>
      <c r="H208" s="80"/>
      <c r="I208" s="81"/>
      <c r="J208" s="74"/>
      <c r="K208" s="74"/>
      <c r="L208" s="74"/>
      <c r="M208" s="74"/>
      <c r="N208" s="74"/>
      <c r="O208" s="75"/>
      <c r="P208" s="76"/>
      <c r="Q208" s="77"/>
      <c r="R208" s="77"/>
      <c r="S208" s="77"/>
      <c r="T208" s="77"/>
      <c r="U208" s="77"/>
      <c r="V208" s="77"/>
      <c r="W208" s="77"/>
      <c r="X208" s="77"/>
      <c r="Y208" s="77"/>
      <c r="Z208" s="77"/>
    </row>
    <row r="209" spans="1:26" ht="15.75" customHeight="1" x14ac:dyDescent="0.3">
      <c r="A209" s="413"/>
      <c r="B209" s="269"/>
      <c r="C209" s="289"/>
      <c r="D209" s="272"/>
      <c r="E209" s="269"/>
      <c r="F209" s="78"/>
      <c r="G209" s="79"/>
      <c r="H209" s="80"/>
      <c r="I209" s="81"/>
      <c r="J209" s="74"/>
      <c r="K209" s="74"/>
      <c r="L209" s="74"/>
      <c r="M209" s="74"/>
      <c r="N209" s="74"/>
      <c r="O209" s="75"/>
      <c r="P209" s="76"/>
      <c r="Q209" s="77"/>
      <c r="R209" s="77"/>
      <c r="S209" s="77"/>
      <c r="T209" s="77"/>
      <c r="U209" s="77"/>
      <c r="V209" s="77"/>
      <c r="W209" s="77"/>
      <c r="X209" s="77"/>
      <c r="Y209" s="77"/>
      <c r="Z209" s="77"/>
    </row>
    <row r="210" spans="1:26" ht="15.75" customHeight="1" x14ac:dyDescent="0.3">
      <c r="A210" s="413"/>
      <c r="B210" s="269"/>
      <c r="C210" s="289"/>
      <c r="D210" s="272"/>
      <c r="E210" s="269"/>
      <c r="F210" s="78"/>
      <c r="G210" s="79"/>
      <c r="H210" s="80"/>
      <c r="I210" s="81"/>
      <c r="J210" s="74"/>
      <c r="K210" s="74"/>
      <c r="L210" s="74"/>
      <c r="M210" s="74"/>
      <c r="N210" s="74"/>
      <c r="O210" s="75"/>
      <c r="P210" s="76"/>
      <c r="Q210" s="77"/>
      <c r="R210" s="77"/>
      <c r="S210" s="77"/>
      <c r="T210" s="77"/>
      <c r="U210" s="77"/>
      <c r="V210" s="77"/>
      <c r="W210" s="77"/>
      <c r="X210" s="77"/>
      <c r="Y210" s="77"/>
      <c r="Z210" s="77"/>
    </row>
    <row r="211" spans="1:26" ht="15.75" customHeight="1" x14ac:dyDescent="0.3">
      <c r="A211" s="413"/>
      <c r="B211" s="269"/>
      <c r="C211" s="289"/>
      <c r="D211" s="272"/>
      <c r="E211" s="269"/>
      <c r="F211" s="78"/>
      <c r="G211" s="79"/>
      <c r="H211" s="80"/>
      <c r="I211" s="81"/>
      <c r="J211" s="74"/>
      <c r="K211" s="74"/>
      <c r="L211" s="74"/>
      <c r="M211" s="74"/>
      <c r="N211" s="74"/>
      <c r="O211" s="75"/>
      <c r="P211" s="76"/>
      <c r="Q211" s="77"/>
      <c r="R211" s="77"/>
      <c r="S211" s="77"/>
      <c r="T211" s="77"/>
      <c r="U211" s="77"/>
      <c r="V211" s="77"/>
      <c r="W211" s="77"/>
      <c r="X211" s="77"/>
      <c r="Y211" s="77"/>
      <c r="Z211" s="77"/>
    </row>
    <row r="212" spans="1:26" ht="15.75" customHeight="1" x14ac:dyDescent="0.3">
      <c r="A212" s="413"/>
      <c r="B212" s="269"/>
      <c r="C212" s="289"/>
      <c r="D212" s="272"/>
      <c r="E212" s="269"/>
      <c r="F212" s="78"/>
      <c r="G212" s="79"/>
      <c r="H212" s="80"/>
      <c r="I212" s="81"/>
      <c r="J212" s="74"/>
      <c r="K212" s="74"/>
      <c r="L212" s="74"/>
      <c r="M212" s="74"/>
      <c r="N212" s="74"/>
      <c r="O212" s="75"/>
      <c r="P212" s="76"/>
      <c r="Q212" s="77"/>
      <c r="R212" s="77"/>
      <c r="S212" s="77"/>
      <c r="T212" s="77"/>
      <c r="U212" s="77"/>
      <c r="V212" s="77"/>
      <c r="W212" s="77"/>
      <c r="X212" s="77"/>
      <c r="Y212" s="77"/>
      <c r="Z212" s="77"/>
    </row>
    <row r="213" spans="1:26" ht="15.75" customHeight="1" x14ac:dyDescent="0.3">
      <c r="A213" s="413"/>
      <c r="B213" s="269"/>
      <c r="C213" s="289"/>
      <c r="D213" s="272"/>
      <c r="E213" s="269"/>
      <c r="F213" s="78"/>
      <c r="G213" s="79"/>
      <c r="H213" s="80"/>
      <c r="I213" s="81"/>
      <c r="J213" s="74"/>
      <c r="K213" s="74"/>
      <c r="L213" s="74"/>
      <c r="M213" s="74"/>
      <c r="N213" s="74"/>
      <c r="O213" s="75"/>
      <c r="P213" s="76"/>
      <c r="Q213" s="77"/>
      <c r="R213" s="77"/>
      <c r="S213" s="77"/>
      <c r="T213" s="77"/>
      <c r="U213" s="77"/>
      <c r="V213" s="77"/>
      <c r="W213" s="77"/>
      <c r="X213" s="77"/>
      <c r="Y213" s="77"/>
      <c r="Z213" s="77"/>
    </row>
    <row r="214" spans="1:26" ht="15.75" customHeight="1" x14ac:dyDescent="0.3">
      <c r="A214" s="413"/>
      <c r="B214" s="269"/>
      <c r="C214" s="289"/>
      <c r="D214" s="272"/>
      <c r="E214" s="269"/>
      <c r="F214" s="78"/>
      <c r="G214" s="79"/>
      <c r="H214" s="80"/>
      <c r="I214" s="81"/>
      <c r="J214" s="74"/>
      <c r="K214" s="74"/>
      <c r="L214" s="74"/>
      <c r="M214" s="74"/>
      <c r="N214" s="74"/>
      <c r="O214" s="75"/>
      <c r="P214" s="76"/>
      <c r="Q214" s="77"/>
      <c r="R214" s="77"/>
      <c r="S214" s="77"/>
      <c r="T214" s="77"/>
      <c r="U214" s="77"/>
      <c r="V214" s="77"/>
      <c r="W214" s="77"/>
      <c r="X214" s="77"/>
      <c r="Y214" s="77"/>
      <c r="Z214" s="77"/>
    </row>
    <row r="215" spans="1:26" ht="15.75" customHeight="1" x14ac:dyDescent="0.3">
      <c r="A215" s="413"/>
      <c r="B215" s="269"/>
      <c r="C215" s="289"/>
      <c r="D215" s="272"/>
      <c r="E215" s="269"/>
      <c r="F215" s="78"/>
      <c r="G215" s="79"/>
      <c r="H215" s="80"/>
      <c r="I215" s="81"/>
      <c r="J215" s="74"/>
      <c r="K215" s="74"/>
      <c r="L215" s="74"/>
      <c r="M215" s="74"/>
      <c r="N215" s="74"/>
      <c r="O215" s="75"/>
      <c r="P215" s="76"/>
      <c r="Q215" s="77"/>
      <c r="R215" s="77"/>
      <c r="S215" s="77"/>
      <c r="T215" s="77"/>
      <c r="U215" s="77"/>
      <c r="V215" s="77"/>
      <c r="W215" s="77"/>
      <c r="X215" s="77"/>
      <c r="Y215" s="77"/>
      <c r="Z215" s="77"/>
    </row>
    <row r="216" spans="1:26" ht="15.75" customHeight="1" x14ac:dyDescent="0.3">
      <c r="A216" s="413"/>
      <c r="B216" s="269"/>
      <c r="C216" s="289"/>
      <c r="D216" s="272"/>
      <c r="E216" s="269"/>
      <c r="F216" s="78"/>
      <c r="G216" s="79"/>
      <c r="H216" s="80"/>
      <c r="I216" s="81"/>
      <c r="J216" s="74"/>
      <c r="K216" s="74"/>
      <c r="L216" s="74"/>
      <c r="M216" s="74"/>
      <c r="N216" s="74"/>
      <c r="O216" s="75"/>
      <c r="P216" s="76"/>
      <c r="Q216" s="77"/>
      <c r="R216" s="77"/>
      <c r="S216" s="77"/>
      <c r="T216" s="77"/>
      <c r="U216" s="77"/>
      <c r="V216" s="77"/>
      <c r="W216" s="77"/>
      <c r="X216" s="77"/>
      <c r="Y216" s="77"/>
      <c r="Z216" s="77"/>
    </row>
    <row r="217" spans="1:26" ht="15.75" customHeight="1" x14ac:dyDescent="0.3">
      <c r="A217" s="413"/>
      <c r="B217" s="269"/>
      <c r="C217" s="289"/>
      <c r="D217" s="272"/>
      <c r="E217" s="269"/>
      <c r="F217" s="78"/>
      <c r="G217" s="79"/>
      <c r="H217" s="80"/>
      <c r="I217" s="81"/>
      <c r="J217" s="74"/>
      <c r="K217" s="74"/>
      <c r="L217" s="74"/>
      <c r="M217" s="74"/>
      <c r="N217" s="74"/>
      <c r="O217" s="75"/>
      <c r="P217" s="76"/>
      <c r="Q217" s="77"/>
      <c r="R217" s="77"/>
      <c r="S217" s="77"/>
      <c r="T217" s="77"/>
      <c r="U217" s="77"/>
      <c r="V217" s="77"/>
      <c r="W217" s="77"/>
      <c r="X217" s="77"/>
      <c r="Y217" s="77"/>
      <c r="Z217" s="77"/>
    </row>
    <row r="218" spans="1:26" ht="15.75" customHeight="1" x14ac:dyDescent="0.3">
      <c r="A218" s="413"/>
      <c r="B218" s="269"/>
      <c r="C218" s="289"/>
      <c r="D218" s="272"/>
      <c r="E218" s="269"/>
      <c r="F218" s="78"/>
      <c r="G218" s="79"/>
      <c r="H218" s="80"/>
      <c r="I218" s="81"/>
      <c r="J218" s="74"/>
      <c r="K218" s="74"/>
      <c r="L218" s="74"/>
      <c r="M218" s="74"/>
      <c r="N218" s="74"/>
      <c r="O218" s="75"/>
      <c r="P218" s="76"/>
      <c r="Q218" s="77"/>
      <c r="R218" s="77"/>
      <c r="S218" s="77"/>
      <c r="T218" s="77"/>
      <c r="U218" s="77"/>
      <c r="V218" s="77"/>
      <c r="W218" s="77"/>
      <c r="X218" s="77"/>
      <c r="Y218" s="77"/>
      <c r="Z218" s="77"/>
    </row>
    <row r="219" spans="1:26" ht="15.75" customHeight="1" x14ac:dyDescent="0.3">
      <c r="A219" s="413"/>
      <c r="B219" s="269"/>
      <c r="C219" s="289"/>
      <c r="D219" s="272"/>
      <c r="E219" s="269"/>
      <c r="F219" s="78"/>
      <c r="G219" s="79"/>
      <c r="H219" s="80"/>
      <c r="I219" s="81"/>
      <c r="J219" s="74"/>
      <c r="K219" s="74"/>
      <c r="L219" s="74"/>
      <c r="M219" s="74"/>
      <c r="N219" s="74"/>
      <c r="O219" s="75"/>
      <c r="P219" s="76"/>
      <c r="Q219" s="77"/>
      <c r="R219" s="77"/>
      <c r="S219" s="77"/>
      <c r="T219" s="77"/>
      <c r="U219" s="77"/>
      <c r="V219" s="77"/>
      <c r="W219" s="77"/>
      <c r="X219" s="77"/>
      <c r="Y219" s="77"/>
      <c r="Z219" s="77"/>
    </row>
    <row r="220" spans="1:26" ht="15.75" customHeight="1" x14ac:dyDescent="0.3">
      <c r="A220" s="413"/>
      <c r="B220" s="269"/>
      <c r="C220" s="289"/>
      <c r="D220" s="272"/>
      <c r="E220" s="269"/>
      <c r="F220" s="78"/>
      <c r="G220" s="79"/>
      <c r="H220" s="80"/>
      <c r="I220" s="81"/>
      <c r="J220" s="74"/>
      <c r="K220" s="74"/>
      <c r="L220" s="74"/>
      <c r="M220" s="74"/>
      <c r="N220" s="74"/>
      <c r="O220" s="75"/>
      <c r="P220" s="76"/>
      <c r="Q220" s="77"/>
      <c r="R220" s="77"/>
      <c r="S220" s="77"/>
      <c r="T220" s="77"/>
      <c r="U220" s="77"/>
      <c r="V220" s="77"/>
      <c r="W220" s="77"/>
      <c r="X220" s="77"/>
      <c r="Y220" s="77"/>
      <c r="Z220" s="77"/>
    </row>
    <row r="221" spans="1:26" ht="15.75" customHeight="1" x14ac:dyDescent="0.3">
      <c r="A221" s="413"/>
      <c r="B221" s="269"/>
      <c r="C221" s="289"/>
      <c r="D221" s="272"/>
      <c r="E221" s="269"/>
      <c r="F221" s="78"/>
      <c r="G221" s="79"/>
      <c r="H221" s="80"/>
      <c r="I221" s="81"/>
      <c r="J221" s="74"/>
      <c r="K221" s="74"/>
      <c r="L221" s="74"/>
      <c r="M221" s="74"/>
      <c r="N221" s="74"/>
      <c r="O221" s="75"/>
      <c r="P221" s="76"/>
      <c r="Q221" s="77"/>
      <c r="R221" s="77"/>
      <c r="S221" s="77"/>
      <c r="T221" s="77"/>
      <c r="U221" s="77"/>
      <c r="V221" s="77"/>
      <c r="W221" s="77"/>
      <c r="X221" s="77"/>
      <c r="Y221" s="77"/>
      <c r="Z221" s="77"/>
    </row>
    <row r="222" spans="1:26" ht="15.75" customHeight="1" x14ac:dyDescent="0.3">
      <c r="A222" s="413"/>
      <c r="B222" s="269"/>
      <c r="C222" s="289"/>
      <c r="D222" s="272"/>
      <c r="E222" s="269"/>
      <c r="F222" s="78"/>
      <c r="G222" s="79"/>
      <c r="H222" s="80"/>
      <c r="I222" s="81"/>
      <c r="J222" s="74"/>
      <c r="K222" s="74"/>
      <c r="L222" s="74"/>
      <c r="M222" s="74"/>
      <c r="N222" s="74"/>
      <c r="O222" s="75"/>
      <c r="P222" s="76"/>
      <c r="Q222" s="77"/>
      <c r="R222" s="77"/>
      <c r="S222" s="77"/>
      <c r="T222" s="77"/>
      <c r="U222" s="77"/>
      <c r="V222" s="77"/>
      <c r="W222" s="77"/>
      <c r="X222" s="77"/>
      <c r="Y222" s="77"/>
      <c r="Z222" s="77"/>
    </row>
    <row r="223" spans="1:26" ht="15.75" customHeight="1" x14ac:dyDescent="0.3">
      <c r="A223" s="413"/>
      <c r="B223" s="269"/>
      <c r="C223" s="289"/>
      <c r="D223" s="272"/>
      <c r="E223" s="269"/>
      <c r="F223" s="78"/>
      <c r="G223" s="79"/>
      <c r="H223" s="80"/>
      <c r="I223" s="81"/>
      <c r="J223" s="74"/>
      <c r="K223" s="74"/>
      <c r="L223" s="74"/>
      <c r="M223" s="74"/>
      <c r="N223" s="74"/>
      <c r="O223" s="75"/>
      <c r="P223" s="76"/>
      <c r="Q223" s="77"/>
      <c r="R223" s="77"/>
      <c r="S223" s="77"/>
      <c r="T223" s="77"/>
      <c r="U223" s="77"/>
      <c r="V223" s="77"/>
      <c r="W223" s="77"/>
      <c r="X223" s="77"/>
      <c r="Y223" s="77"/>
      <c r="Z223" s="77"/>
    </row>
    <row r="224" spans="1:26" ht="15.75" customHeight="1" x14ac:dyDescent="0.3">
      <c r="A224" s="413"/>
      <c r="B224" s="269"/>
      <c r="C224" s="289"/>
      <c r="D224" s="272"/>
      <c r="E224" s="269"/>
      <c r="F224" s="78"/>
      <c r="G224" s="79"/>
      <c r="H224" s="80"/>
      <c r="I224" s="81"/>
      <c r="J224" s="74"/>
      <c r="K224" s="74"/>
      <c r="L224" s="74"/>
      <c r="M224" s="74"/>
      <c r="N224" s="74"/>
      <c r="O224" s="75"/>
      <c r="P224" s="76"/>
      <c r="Q224" s="77"/>
      <c r="R224" s="77"/>
      <c r="S224" s="77"/>
      <c r="T224" s="77"/>
      <c r="U224" s="77"/>
      <c r="V224" s="77"/>
      <c r="W224" s="77"/>
      <c r="X224" s="77"/>
      <c r="Y224" s="77"/>
      <c r="Z224" s="77"/>
    </row>
    <row r="225" spans="1:26" ht="15.75" customHeight="1" x14ac:dyDescent="0.3">
      <c r="A225" s="413"/>
      <c r="B225" s="269"/>
      <c r="C225" s="289"/>
      <c r="D225" s="272"/>
      <c r="E225" s="269"/>
      <c r="F225" s="78"/>
      <c r="G225" s="79"/>
      <c r="H225" s="80"/>
      <c r="I225" s="81"/>
      <c r="J225" s="74"/>
      <c r="K225" s="74"/>
      <c r="L225" s="74"/>
      <c r="M225" s="74"/>
      <c r="N225" s="74"/>
      <c r="O225" s="75"/>
      <c r="P225" s="76"/>
      <c r="Q225" s="77"/>
      <c r="R225" s="77"/>
      <c r="S225" s="77"/>
      <c r="T225" s="77"/>
      <c r="U225" s="77"/>
      <c r="V225" s="77"/>
      <c r="W225" s="77"/>
      <c r="X225" s="77"/>
      <c r="Y225" s="77"/>
      <c r="Z225" s="77"/>
    </row>
    <row r="226" spans="1:26" ht="15.75" customHeight="1" x14ac:dyDescent="0.3">
      <c r="A226" s="413"/>
      <c r="B226" s="269"/>
      <c r="C226" s="289"/>
      <c r="D226" s="272"/>
      <c r="E226" s="269"/>
      <c r="F226" s="78"/>
      <c r="G226" s="79"/>
      <c r="H226" s="80"/>
      <c r="I226" s="81"/>
      <c r="J226" s="74"/>
      <c r="K226" s="74"/>
      <c r="L226" s="74"/>
      <c r="M226" s="74"/>
      <c r="N226" s="74"/>
      <c r="O226" s="75"/>
      <c r="P226" s="76"/>
      <c r="Q226" s="77"/>
      <c r="R226" s="77"/>
      <c r="S226" s="77"/>
      <c r="T226" s="77"/>
      <c r="U226" s="77"/>
      <c r="V226" s="77"/>
      <c r="W226" s="77"/>
      <c r="X226" s="77"/>
      <c r="Y226" s="77"/>
      <c r="Z226" s="77"/>
    </row>
    <row r="227" spans="1:26" ht="15.75" customHeight="1" x14ac:dyDescent="0.3">
      <c r="A227" s="413"/>
      <c r="B227" s="269"/>
      <c r="C227" s="289"/>
      <c r="D227" s="272"/>
      <c r="E227" s="269"/>
      <c r="F227" s="78"/>
      <c r="G227" s="79"/>
      <c r="H227" s="80"/>
      <c r="I227" s="81"/>
      <c r="J227" s="74"/>
      <c r="K227" s="74"/>
      <c r="L227" s="74"/>
      <c r="M227" s="74"/>
      <c r="N227" s="74"/>
      <c r="O227" s="75"/>
      <c r="P227" s="76"/>
      <c r="Q227" s="77"/>
      <c r="R227" s="77"/>
      <c r="S227" s="77"/>
      <c r="T227" s="77"/>
      <c r="U227" s="77"/>
      <c r="V227" s="77"/>
      <c r="W227" s="77"/>
      <c r="X227" s="77"/>
      <c r="Y227" s="77"/>
      <c r="Z227" s="77"/>
    </row>
    <row r="228" spans="1:26" ht="15.75" customHeight="1" x14ac:dyDescent="0.3">
      <c r="A228" s="413"/>
      <c r="B228" s="269"/>
      <c r="C228" s="289"/>
      <c r="D228" s="272"/>
      <c r="E228" s="269"/>
      <c r="F228" s="78"/>
      <c r="G228" s="79"/>
      <c r="H228" s="80"/>
      <c r="I228" s="81"/>
      <c r="J228" s="74"/>
      <c r="K228" s="74"/>
      <c r="L228" s="74"/>
      <c r="M228" s="74"/>
      <c r="N228" s="74"/>
      <c r="O228" s="75"/>
      <c r="P228" s="76"/>
      <c r="Q228" s="77"/>
      <c r="R228" s="77"/>
      <c r="S228" s="77"/>
      <c r="T228" s="77"/>
      <c r="U228" s="77"/>
      <c r="V228" s="77"/>
      <c r="W228" s="77"/>
      <c r="X228" s="77"/>
      <c r="Y228" s="77"/>
      <c r="Z228" s="77"/>
    </row>
    <row r="229" spans="1:26" ht="15.75" customHeight="1" x14ac:dyDescent="0.3">
      <c r="A229" s="413"/>
      <c r="B229" s="269"/>
      <c r="C229" s="289"/>
      <c r="D229" s="272"/>
      <c r="E229" s="269"/>
      <c r="F229" s="78"/>
      <c r="G229" s="79"/>
      <c r="H229" s="80"/>
      <c r="I229" s="81"/>
      <c r="J229" s="74"/>
      <c r="K229" s="74"/>
      <c r="L229" s="74"/>
      <c r="M229" s="74"/>
      <c r="N229" s="74"/>
      <c r="O229" s="75"/>
      <c r="P229" s="76"/>
      <c r="Q229" s="77"/>
      <c r="R229" s="77"/>
      <c r="S229" s="77"/>
      <c r="T229" s="77"/>
      <c r="U229" s="77"/>
      <c r="V229" s="77"/>
      <c r="W229" s="77"/>
      <c r="X229" s="77"/>
      <c r="Y229" s="77"/>
      <c r="Z229" s="77"/>
    </row>
    <row r="230" spans="1:26" ht="15.75" customHeight="1" x14ac:dyDescent="0.3">
      <c r="A230" s="413"/>
      <c r="B230" s="269"/>
      <c r="C230" s="289"/>
      <c r="D230" s="272"/>
      <c r="E230" s="269"/>
      <c r="F230" s="78"/>
      <c r="G230" s="79"/>
      <c r="H230" s="80"/>
      <c r="I230" s="81"/>
      <c r="J230" s="74"/>
      <c r="K230" s="74"/>
      <c r="L230" s="74"/>
      <c r="M230" s="74"/>
      <c r="N230" s="74"/>
      <c r="O230" s="75"/>
      <c r="P230" s="76"/>
      <c r="Q230" s="77"/>
      <c r="R230" s="77"/>
      <c r="S230" s="77"/>
      <c r="T230" s="77"/>
      <c r="U230" s="77"/>
      <c r="V230" s="77"/>
      <c r="W230" s="77"/>
      <c r="X230" s="77"/>
      <c r="Y230" s="77"/>
      <c r="Z230" s="77"/>
    </row>
    <row r="231" spans="1:26" ht="15.75" customHeight="1" x14ac:dyDescent="0.3">
      <c r="A231" s="413"/>
      <c r="B231" s="269"/>
      <c r="C231" s="289"/>
      <c r="D231" s="272"/>
      <c r="E231" s="269"/>
      <c r="F231" s="78"/>
      <c r="G231" s="79"/>
      <c r="H231" s="80"/>
      <c r="I231" s="81"/>
      <c r="J231" s="74"/>
      <c r="K231" s="74"/>
      <c r="L231" s="74"/>
      <c r="M231" s="74"/>
      <c r="N231" s="74"/>
      <c r="O231" s="75"/>
      <c r="P231" s="76"/>
      <c r="Q231" s="77"/>
      <c r="R231" s="77"/>
      <c r="S231" s="77"/>
      <c r="T231" s="77"/>
      <c r="U231" s="77"/>
      <c r="V231" s="77"/>
      <c r="W231" s="77"/>
      <c r="X231" s="77"/>
      <c r="Y231" s="77"/>
      <c r="Z231" s="77"/>
    </row>
    <row r="232" spans="1:26" ht="15.75" customHeight="1" x14ac:dyDescent="0.3">
      <c r="A232" s="413"/>
      <c r="B232" s="269"/>
      <c r="C232" s="289"/>
      <c r="D232" s="272"/>
      <c r="E232" s="269"/>
      <c r="F232" s="78"/>
      <c r="G232" s="79"/>
      <c r="H232" s="80"/>
      <c r="I232" s="81"/>
      <c r="J232" s="74"/>
      <c r="K232" s="74"/>
      <c r="L232" s="74"/>
      <c r="M232" s="74"/>
      <c r="N232" s="74"/>
      <c r="O232" s="75"/>
      <c r="P232" s="76"/>
      <c r="Q232" s="77"/>
      <c r="R232" s="77"/>
      <c r="S232" s="77"/>
      <c r="T232" s="77"/>
      <c r="U232" s="77"/>
      <c r="V232" s="77"/>
      <c r="W232" s="77"/>
      <c r="X232" s="77"/>
      <c r="Y232" s="77"/>
      <c r="Z232" s="77"/>
    </row>
    <row r="233" spans="1:26" ht="15.75" customHeight="1" x14ac:dyDescent="0.3">
      <c r="A233" s="413"/>
      <c r="B233" s="269"/>
      <c r="C233" s="289"/>
      <c r="D233" s="272"/>
      <c r="E233" s="269"/>
      <c r="F233" s="78"/>
      <c r="G233" s="79"/>
      <c r="H233" s="80"/>
      <c r="I233" s="81"/>
      <c r="J233" s="74"/>
      <c r="K233" s="74"/>
      <c r="L233" s="74"/>
      <c r="M233" s="74"/>
      <c r="N233" s="74"/>
      <c r="O233" s="75"/>
      <c r="P233" s="76"/>
      <c r="Q233" s="77"/>
      <c r="R233" s="77"/>
      <c r="S233" s="77"/>
      <c r="T233" s="77"/>
      <c r="U233" s="77"/>
      <c r="V233" s="77"/>
      <c r="W233" s="77"/>
      <c r="X233" s="77"/>
      <c r="Y233" s="77"/>
      <c r="Z233" s="77"/>
    </row>
    <row r="234" spans="1:26" ht="15.75" customHeight="1" x14ac:dyDescent="0.3">
      <c r="A234" s="413"/>
      <c r="B234" s="269"/>
      <c r="C234" s="289"/>
      <c r="D234" s="272"/>
      <c r="E234" s="269"/>
      <c r="F234" s="78"/>
      <c r="G234" s="79"/>
      <c r="H234" s="80"/>
      <c r="I234" s="81"/>
      <c r="J234" s="74"/>
      <c r="K234" s="74"/>
      <c r="L234" s="74"/>
      <c r="M234" s="74"/>
      <c r="N234" s="74"/>
      <c r="O234" s="75"/>
      <c r="P234" s="76"/>
      <c r="Q234" s="77"/>
      <c r="R234" s="77"/>
      <c r="S234" s="77"/>
      <c r="T234" s="77"/>
      <c r="U234" s="77"/>
      <c r="V234" s="77"/>
      <c r="W234" s="77"/>
      <c r="X234" s="77"/>
      <c r="Y234" s="77"/>
      <c r="Z234" s="77"/>
    </row>
    <row r="235" spans="1:26" ht="15.75" customHeight="1" x14ac:dyDescent="0.3">
      <c r="A235" s="413"/>
      <c r="B235" s="269"/>
      <c r="C235" s="289"/>
      <c r="D235" s="272"/>
      <c r="E235" s="269"/>
      <c r="F235" s="78"/>
      <c r="G235" s="79"/>
      <c r="H235" s="80"/>
      <c r="I235" s="81"/>
      <c r="J235" s="74"/>
      <c r="K235" s="74"/>
      <c r="L235" s="74"/>
      <c r="M235" s="74"/>
      <c r="N235" s="74"/>
      <c r="O235" s="75"/>
      <c r="P235" s="76"/>
      <c r="Q235" s="77"/>
      <c r="R235" s="77"/>
      <c r="S235" s="77"/>
      <c r="T235" s="77"/>
      <c r="U235" s="77"/>
      <c r="V235" s="77"/>
      <c r="W235" s="77"/>
      <c r="X235" s="77"/>
      <c r="Y235" s="77"/>
      <c r="Z235" s="77"/>
    </row>
    <row r="236" spans="1:26" ht="15.75" customHeight="1" x14ac:dyDescent="0.3">
      <c r="A236" s="413"/>
      <c r="B236" s="269"/>
      <c r="C236" s="289"/>
      <c r="D236" s="272"/>
      <c r="E236" s="269"/>
      <c r="F236" s="78"/>
      <c r="G236" s="79"/>
      <c r="H236" s="80"/>
      <c r="I236" s="81"/>
      <c r="J236" s="74"/>
      <c r="K236" s="74"/>
      <c r="L236" s="74"/>
      <c r="M236" s="74"/>
      <c r="N236" s="74"/>
      <c r="O236" s="75"/>
      <c r="P236" s="76"/>
      <c r="Q236" s="77"/>
      <c r="R236" s="77"/>
      <c r="S236" s="77"/>
      <c r="T236" s="77"/>
      <c r="U236" s="77"/>
      <c r="V236" s="77"/>
      <c r="W236" s="77"/>
      <c r="X236" s="77"/>
      <c r="Y236" s="77"/>
      <c r="Z236" s="77"/>
    </row>
    <row r="237" spans="1:26" ht="15.75" customHeight="1" x14ac:dyDescent="0.3">
      <c r="A237" s="413"/>
      <c r="B237" s="269"/>
      <c r="C237" s="289"/>
      <c r="D237" s="272"/>
      <c r="E237" s="269"/>
      <c r="F237" s="78"/>
      <c r="G237" s="79"/>
      <c r="H237" s="80"/>
      <c r="I237" s="81"/>
      <c r="J237" s="74"/>
      <c r="K237" s="74"/>
      <c r="L237" s="74"/>
      <c r="M237" s="74"/>
      <c r="N237" s="74"/>
      <c r="O237" s="75"/>
      <c r="P237" s="76"/>
      <c r="Q237" s="77"/>
      <c r="R237" s="77"/>
      <c r="S237" s="77"/>
      <c r="T237" s="77"/>
      <c r="U237" s="77"/>
      <c r="V237" s="77"/>
      <c r="W237" s="77"/>
      <c r="X237" s="77"/>
      <c r="Y237" s="77"/>
      <c r="Z237" s="77"/>
    </row>
    <row r="238" spans="1:26" ht="15.75" customHeight="1" x14ac:dyDescent="0.3">
      <c r="A238" s="413"/>
      <c r="B238" s="269"/>
      <c r="C238" s="289"/>
      <c r="D238" s="272"/>
      <c r="E238" s="269"/>
      <c r="F238" s="78"/>
      <c r="G238" s="79"/>
      <c r="H238" s="80"/>
      <c r="I238" s="81"/>
      <c r="J238" s="74"/>
      <c r="K238" s="74"/>
      <c r="L238" s="74"/>
      <c r="M238" s="74"/>
      <c r="N238" s="74"/>
      <c r="O238" s="75"/>
      <c r="P238" s="76"/>
      <c r="Q238" s="77"/>
      <c r="R238" s="77"/>
      <c r="S238" s="77"/>
      <c r="T238" s="77"/>
      <c r="U238" s="77"/>
      <c r="V238" s="77"/>
      <c r="W238" s="77"/>
      <c r="X238" s="77"/>
      <c r="Y238" s="77"/>
      <c r="Z238" s="77"/>
    </row>
    <row r="239" spans="1:26" ht="15.75" customHeight="1" x14ac:dyDescent="0.3">
      <c r="A239" s="413"/>
      <c r="B239" s="269"/>
      <c r="C239" s="289"/>
      <c r="D239" s="272"/>
      <c r="E239" s="269"/>
      <c r="F239" s="78"/>
      <c r="G239" s="79"/>
      <c r="H239" s="80"/>
      <c r="I239" s="81"/>
      <c r="J239" s="74"/>
      <c r="K239" s="74"/>
      <c r="L239" s="74"/>
      <c r="M239" s="74"/>
      <c r="N239" s="74"/>
      <c r="O239" s="75"/>
      <c r="P239" s="76"/>
      <c r="Q239" s="77"/>
      <c r="R239" s="77"/>
      <c r="S239" s="77"/>
      <c r="T239" s="77"/>
      <c r="U239" s="77"/>
      <c r="V239" s="77"/>
      <c r="W239" s="77"/>
      <c r="X239" s="77"/>
      <c r="Y239" s="77"/>
      <c r="Z239" s="77"/>
    </row>
    <row r="240" spans="1:26" ht="15.75" customHeight="1" x14ac:dyDescent="0.3">
      <c r="A240" s="413"/>
      <c r="B240" s="269"/>
      <c r="C240" s="289"/>
      <c r="D240" s="272"/>
      <c r="E240" s="269"/>
      <c r="F240" s="78"/>
      <c r="G240" s="79"/>
      <c r="H240" s="80"/>
      <c r="I240" s="81"/>
      <c r="J240" s="74"/>
      <c r="K240" s="74"/>
      <c r="L240" s="74"/>
      <c r="M240" s="74"/>
      <c r="N240" s="74"/>
      <c r="O240" s="75"/>
      <c r="P240" s="76"/>
      <c r="Q240" s="77"/>
      <c r="R240" s="77"/>
      <c r="S240" s="77"/>
      <c r="T240" s="77"/>
      <c r="U240" s="77"/>
      <c r="V240" s="77"/>
      <c r="W240" s="77"/>
      <c r="X240" s="77"/>
      <c r="Y240" s="77"/>
      <c r="Z240" s="77"/>
    </row>
    <row r="241" spans="1:26" ht="15.75" customHeight="1" x14ac:dyDescent="0.3">
      <c r="A241" s="413"/>
      <c r="B241" s="269"/>
      <c r="C241" s="289"/>
      <c r="D241" s="272"/>
      <c r="E241" s="269"/>
      <c r="F241" s="78"/>
      <c r="G241" s="79"/>
      <c r="H241" s="80"/>
      <c r="I241" s="81"/>
      <c r="J241" s="74"/>
      <c r="K241" s="74"/>
      <c r="L241" s="74"/>
      <c r="M241" s="74"/>
      <c r="N241" s="74"/>
      <c r="O241" s="75"/>
      <c r="P241" s="76"/>
      <c r="Q241" s="77"/>
      <c r="R241" s="77"/>
      <c r="S241" s="77"/>
      <c r="T241" s="77"/>
      <c r="U241" s="77"/>
      <c r="V241" s="77"/>
      <c r="W241" s="77"/>
      <c r="X241" s="77"/>
      <c r="Y241" s="77"/>
      <c r="Z241" s="77"/>
    </row>
    <row r="242" spans="1:26" ht="15.75" customHeight="1" x14ac:dyDescent="0.3">
      <c r="A242" s="413"/>
      <c r="B242" s="269"/>
      <c r="C242" s="289"/>
      <c r="D242" s="272"/>
      <c r="E242" s="269"/>
      <c r="F242" s="78"/>
      <c r="G242" s="79"/>
      <c r="H242" s="80"/>
      <c r="I242" s="81"/>
      <c r="J242" s="74"/>
      <c r="K242" s="74"/>
      <c r="L242" s="74"/>
      <c r="M242" s="74"/>
      <c r="N242" s="74"/>
      <c r="O242" s="75"/>
      <c r="P242" s="76"/>
      <c r="Q242" s="77"/>
      <c r="R242" s="77"/>
      <c r="S242" s="77"/>
      <c r="T242" s="77"/>
      <c r="U242" s="77"/>
      <c r="V242" s="77"/>
      <c r="W242" s="77"/>
      <c r="X242" s="77"/>
      <c r="Y242" s="77"/>
      <c r="Z242" s="77"/>
    </row>
    <row r="243" spans="1:26" ht="15.75" customHeight="1" x14ac:dyDescent="0.3">
      <c r="A243" s="413"/>
      <c r="B243" s="269"/>
      <c r="C243" s="289"/>
      <c r="D243" s="272"/>
      <c r="E243" s="269"/>
      <c r="F243" s="78"/>
      <c r="G243" s="79"/>
      <c r="H243" s="80"/>
      <c r="I243" s="81"/>
      <c r="J243" s="74"/>
      <c r="K243" s="74"/>
      <c r="L243" s="74"/>
      <c r="M243" s="74"/>
      <c r="N243" s="74"/>
      <c r="O243" s="75"/>
      <c r="P243" s="76"/>
      <c r="Q243" s="77"/>
      <c r="R243" s="77"/>
      <c r="S243" s="77"/>
      <c r="T243" s="77"/>
      <c r="U243" s="77"/>
      <c r="V243" s="77"/>
      <c r="W243" s="77"/>
      <c r="X243" s="77"/>
      <c r="Y243" s="77"/>
      <c r="Z243" s="77"/>
    </row>
    <row r="244" spans="1:26" ht="15.75" customHeight="1" x14ac:dyDescent="0.3">
      <c r="A244" s="413"/>
      <c r="B244" s="269"/>
      <c r="C244" s="289"/>
      <c r="D244" s="272"/>
      <c r="E244" s="269"/>
      <c r="F244" s="78"/>
      <c r="G244" s="79"/>
      <c r="H244" s="80"/>
      <c r="I244" s="81"/>
      <c r="J244" s="74"/>
      <c r="K244" s="74"/>
      <c r="L244" s="74"/>
      <c r="M244" s="74"/>
      <c r="N244" s="74"/>
      <c r="O244" s="75"/>
      <c r="P244" s="76"/>
      <c r="Q244" s="77"/>
      <c r="R244" s="77"/>
      <c r="S244" s="77"/>
      <c r="T244" s="77"/>
      <c r="U244" s="77"/>
      <c r="V244" s="77"/>
      <c r="W244" s="77"/>
      <c r="X244" s="77"/>
      <c r="Y244" s="77"/>
      <c r="Z244" s="77"/>
    </row>
    <row r="245" spans="1:26" ht="15.75" customHeight="1" x14ac:dyDescent="0.3">
      <c r="A245" s="413"/>
      <c r="B245" s="269"/>
      <c r="C245" s="289"/>
      <c r="D245" s="272"/>
      <c r="E245" s="269"/>
      <c r="F245" s="78"/>
      <c r="G245" s="79"/>
      <c r="H245" s="80"/>
      <c r="I245" s="81"/>
      <c r="J245" s="74"/>
      <c r="K245" s="74"/>
      <c r="L245" s="74"/>
      <c r="M245" s="74"/>
      <c r="N245" s="74"/>
      <c r="O245" s="75"/>
      <c r="P245" s="76"/>
      <c r="Q245" s="77"/>
      <c r="R245" s="77"/>
      <c r="S245" s="77"/>
      <c r="T245" s="77"/>
      <c r="U245" s="77"/>
      <c r="V245" s="77"/>
      <c r="W245" s="77"/>
      <c r="X245" s="77"/>
      <c r="Y245" s="77"/>
      <c r="Z245" s="77"/>
    </row>
    <row r="246" spans="1:26" ht="21" customHeight="1" x14ac:dyDescent="0.3"/>
    <row r="247" spans="1:26" ht="21" customHeight="1" x14ac:dyDescent="0.3"/>
    <row r="248" spans="1:26" ht="21" customHeight="1" x14ac:dyDescent="0.3"/>
    <row r="249" spans="1:26" ht="21" customHeight="1" x14ac:dyDescent="0.3"/>
    <row r="250" spans="1:26" ht="21" customHeight="1" x14ac:dyDescent="0.3"/>
    <row r="251" spans="1:26" ht="21" customHeight="1" x14ac:dyDescent="0.3"/>
    <row r="252" spans="1:26" ht="21" customHeight="1" x14ac:dyDescent="0.3"/>
    <row r="253" spans="1:26" ht="21" customHeight="1" x14ac:dyDescent="0.3"/>
    <row r="254" spans="1:26" ht="21" customHeight="1" x14ac:dyDescent="0.3"/>
    <row r="255" spans="1:26" ht="21" customHeight="1" x14ac:dyDescent="0.3"/>
    <row r="256" spans="1:26" ht="21" customHeight="1" x14ac:dyDescent="0.3"/>
    <row r="257" ht="21" customHeight="1" x14ac:dyDescent="0.3"/>
    <row r="258" ht="21" customHeight="1" x14ac:dyDescent="0.3"/>
    <row r="259" ht="21" customHeight="1" x14ac:dyDescent="0.3"/>
    <row r="260" ht="21" customHeight="1" x14ac:dyDescent="0.3"/>
    <row r="261" ht="21" customHeight="1" x14ac:dyDescent="0.3"/>
    <row r="262" ht="21" customHeight="1" x14ac:dyDescent="0.3"/>
    <row r="263" ht="21" customHeight="1" x14ac:dyDescent="0.3"/>
    <row r="264" ht="21" customHeight="1" x14ac:dyDescent="0.3"/>
    <row r="265" ht="21" customHeight="1" x14ac:dyDescent="0.3"/>
    <row r="266" ht="21" customHeight="1" x14ac:dyDescent="0.3"/>
    <row r="267" ht="21" customHeight="1" x14ac:dyDescent="0.3"/>
    <row r="268" ht="21" customHeight="1" x14ac:dyDescent="0.3"/>
    <row r="269" ht="21" customHeight="1" x14ac:dyDescent="0.3"/>
    <row r="270" ht="21" customHeight="1" x14ac:dyDescent="0.3"/>
    <row r="271" ht="21" customHeight="1" x14ac:dyDescent="0.3"/>
    <row r="272" ht="21" customHeight="1" x14ac:dyDescent="0.3"/>
    <row r="273" ht="21" customHeight="1" x14ac:dyDescent="0.3"/>
    <row r="274" ht="21" customHeight="1" x14ac:dyDescent="0.3"/>
    <row r="275" ht="21" customHeight="1" x14ac:dyDescent="0.3"/>
    <row r="276" ht="21" customHeight="1" x14ac:dyDescent="0.3"/>
    <row r="277" ht="21" customHeight="1" x14ac:dyDescent="0.3"/>
    <row r="278" ht="21" customHeight="1" x14ac:dyDescent="0.3"/>
    <row r="279" ht="21" customHeight="1" x14ac:dyDescent="0.3"/>
    <row r="280" ht="21" customHeight="1" x14ac:dyDescent="0.3"/>
    <row r="281" ht="21" customHeight="1" x14ac:dyDescent="0.3"/>
    <row r="282" ht="21" customHeight="1" x14ac:dyDescent="0.3"/>
    <row r="283" ht="21" customHeight="1" x14ac:dyDescent="0.3"/>
    <row r="284" ht="21" customHeight="1" x14ac:dyDescent="0.3"/>
    <row r="285" ht="21" customHeight="1" x14ac:dyDescent="0.3"/>
    <row r="286" ht="21" customHeight="1" x14ac:dyDescent="0.3"/>
    <row r="287" ht="21" customHeight="1" x14ac:dyDescent="0.3"/>
    <row r="288" ht="21" customHeight="1" x14ac:dyDescent="0.3"/>
    <row r="289" ht="21" customHeight="1" x14ac:dyDescent="0.3"/>
    <row r="290" ht="21" customHeight="1" x14ac:dyDescent="0.3"/>
    <row r="291" ht="21" customHeight="1" x14ac:dyDescent="0.3"/>
    <row r="292" ht="21" customHeight="1" x14ac:dyDescent="0.3"/>
    <row r="293" ht="21" customHeight="1" x14ac:dyDescent="0.3"/>
    <row r="294" ht="21" customHeight="1" x14ac:dyDescent="0.3"/>
    <row r="295" ht="21" customHeight="1" x14ac:dyDescent="0.3"/>
    <row r="296" ht="21" customHeight="1" x14ac:dyDescent="0.3"/>
    <row r="297" ht="21" customHeight="1" x14ac:dyDescent="0.3"/>
    <row r="298" ht="21" customHeight="1" x14ac:dyDescent="0.3"/>
    <row r="299" ht="21" customHeight="1" x14ac:dyDescent="0.3"/>
    <row r="300" ht="21" customHeight="1" x14ac:dyDescent="0.3"/>
    <row r="301" ht="21" customHeight="1" x14ac:dyDescent="0.3"/>
    <row r="302" ht="21" customHeight="1" x14ac:dyDescent="0.3"/>
    <row r="303" ht="21" customHeight="1" x14ac:dyDescent="0.3"/>
    <row r="304" ht="21" customHeight="1" x14ac:dyDescent="0.3"/>
    <row r="305" ht="21" customHeight="1" x14ac:dyDescent="0.3"/>
    <row r="306" ht="21" customHeight="1" x14ac:dyDescent="0.3"/>
    <row r="307" ht="21" customHeight="1" x14ac:dyDescent="0.3"/>
    <row r="308" ht="21" customHeight="1" x14ac:dyDescent="0.3"/>
    <row r="309" ht="21" customHeight="1" x14ac:dyDescent="0.3"/>
    <row r="310" ht="21" customHeight="1" x14ac:dyDescent="0.3"/>
    <row r="311" ht="21" customHeight="1" x14ac:dyDescent="0.3"/>
    <row r="312" ht="21" customHeight="1" x14ac:dyDescent="0.3"/>
    <row r="313" ht="21" customHeight="1" x14ac:dyDescent="0.3"/>
    <row r="314" ht="21" customHeight="1" x14ac:dyDescent="0.3"/>
    <row r="315" ht="21" customHeight="1" x14ac:dyDescent="0.3"/>
    <row r="316" ht="21" customHeight="1" x14ac:dyDescent="0.3"/>
    <row r="317" ht="21" customHeight="1" x14ac:dyDescent="0.3"/>
    <row r="318" ht="21" customHeight="1" x14ac:dyDescent="0.3"/>
    <row r="319" ht="21" customHeight="1" x14ac:dyDescent="0.3"/>
    <row r="320" ht="21" customHeight="1" x14ac:dyDescent="0.3"/>
    <row r="321" ht="21" customHeight="1" x14ac:dyDescent="0.3"/>
    <row r="322" ht="21" customHeight="1" x14ac:dyDescent="0.3"/>
    <row r="323" ht="21" customHeight="1" x14ac:dyDescent="0.3"/>
    <row r="324" ht="21" customHeight="1" x14ac:dyDescent="0.3"/>
    <row r="325" ht="21" customHeight="1" x14ac:dyDescent="0.3"/>
    <row r="326" ht="21" customHeight="1" x14ac:dyDescent="0.3"/>
    <row r="327" ht="21" customHeight="1" x14ac:dyDescent="0.3"/>
    <row r="328" ht="21" customHeight="1" x14ac:dyDescent="0.3"/>
    <row r="329" ht="21" customHeight="1" x14ac:dyDescent="0.3"/>
    <row r="330" ht="21" customHeight="1" x14ac:dyDescent="0.3"/>
    <row r="331" ht="21" customHeight="1" x14ac:dyDescent="0.3"/>
    <row r="332" ht="21" customHeight="1" x14ac:dyDescent="0.3"/>
    <row r="333" ht="21" customHeight="1" x14ac:dyDescent="0.3"/>
    <row r="334" ht="21" customHeight="1" x14ac:dyDescent="0.3"/>
    <row r="335" ht="21" customHeight="1" x14ac:dyDescent="0.3"/>
    <row r="336" ht="21" customHeight="1" x14ac:dyDescent="0.3"/>
    <row r="337" ht="21" customHeight="1" x14ac:dyDescent="0.3"/>
    <row r="338" ht="21" customHeight="1" x14ac:dyDescent="0.3"/>
    <row r="339" ht="21" customHeight="1" x14ac:dyDescent="0.3"/>
    <row r="340" ht="21" customHeight="1" x14ac:dyDescent="0.3"/>
    <row r="341" ht="21" customHeight="1" x14ac:dyDescent="0.3"/>
    <row r="342" ht="21" customHeight="1" x14ac:dyDescent="0.3"/>
    <row r="343" ht="21" customHeight="1" x14ac:dyDescent="0.3"/>
    <row r="344" ht="21" customHeight="1" x14ac:dyDescent="0.3"/>
    <row r="345" ht="21" customHeight="1" x14ac:dyDescent="0.3"/>
    <row r="346" ht="21" customHeight="1" x14ac:dyDescent="0.3"/>
    <row r="347" ht="21" customHeight="1" x14ac:dyDescent="0.3"/>
    <row r="348" ht="21" customHeight="1" x14ac:dyDescent="0.3"/>
    <row r="349" ht="21" customHeight="1" x14ac:dyDescent="0.3"/>
    <row r="350" ht="21" customHeight="1" x14ac:dyDescent="0.3"/>
    <row r="351" ht="21" customHeight="1" x14ac:dyDescent="0.3"/>
    <row r="352" ht="21" customHeight="1" x14ac:dyDescent="0.3"/>
    <row r="353" ht="21" customHeight="1" x14ac:dyDescent="0.3"/>
    <row r="354" ht="21" customHeight="1" x14ac:dyDescent="0.3"/>
    <row r="355" ht="21" customHeight="1" x14ac:dyDescent="0.3"/>
    <row r="356" ht="21" customHeight="1" x14ac:dyDescent="0.3"/>
    <row r="357" ht="21" customHeight="1" x14ac:dyDescent="0.3"/>
    <row r="358" ht="21" customHeight="1" x14ac:dyDescent="0.3"/>
    <row r="359" ht="21" customHeight="1" x14ac:dyDescent="0.3"/>
    <row r="360" ht="21" customHeight="1" x14ac:dyDescent="0.3"/>
    <row r="361" ht="21" customHeight="1" x14ac:dyDescent="0.3"/>
    <row r="362" ht="21" customHeight="1" x14ac:dyDescent="0.3"/>
    <row r="363" ht="21" customHeight="1" x14ac:dyDescent="0.3"/>
    <row r="364" ht="21" customHeight="1" x14ac:dyDescent="0.3"/>
    <row r="365" ht="21" customHeight="1" x14ac:dyDescent="0.3"/>
    <row r="366" ht="21" customHeight="1" x14ac:dyDescent="0.3"/>
    <row r="367" ht="21" customHeight="1" x14ac:dyDescent="0.3"/>
    <row r="368" ht="21" customHeight="1" x14ac:dyDescent="0.3"/>
    <row r="369" ht="21" customHeight="1" x14ac:dyDescent="0.3"/>
    <row r="370" ht="21" customHeight="1" x14ac:dyDescent="0.3"/>
    <row r="371" ht="21" customHeight="1" x14ac:dyDescent="0.3"/>
    <row r="372" ht="21" customHeight="1" x14ac:dyDescent="0.3"/>
    <row r="373" ht="21" customHeight="1" x14ac:dyDescent="0.3"/>
    <row r="374" ht="21" customHeight="1" x14ac:dyDescent="0.3"/>
    <row r="375" ht="21" customHeight="1" x14ac:dyDescent="0.3"/>
    <row r="376" ht="21" customHeight="1" x14ac:dyDescent="0.3"/>
    <row r="377" ht="21" customHeight="1" x14ac:dyDescent="0.3"/>
    <row r="378" ht="21" customHeight="1" x14ac:dyDescent="0.3"/>
    <row r="379" ht="21" customHeight="1" x14ac:dyDescent="0.3"/>
    <row r="380" ht="21" customHeight="1" x14ac:dyDescent="0.3"/>
    <row r="381" ht="21" customHeight="1" x14ac:dyDescent="0.3"/>
    <row r="382" ht="21" customHeight="1" x14ac:dyDescent="0.3"/>
    <row r="383" ht="21" customHeight="1" x14ac:dyDescent="0.3"/>
    <row r="384" ht="21" customHeight="1" x14ac:dyDescent="0.3"/>
    <row r="385" ht="21" customHeight="1" x14ac:dyDescent="0.3"/>
    <row r="386" ht="21" customHeight="1" x14ac:dyDescent="0.3"/>
    <row r="387" ht="21" customHeight="1" x14ac:dyDescent="0.3"/>
    <row r="388" ht="21" customHeight="1" x14ac:dyDescent="0.3"/>
    <row r="389" ht="21" customHeight="1" x14ac:dyDescent="0.3"/>
    <row r="390" ht="21" customHeight="1" x14ac:dyDescent="0.3"/>
    <row r="391" ht="21" customHeight="1" x14ac:dyDescent="0.3"/>
    <row r="392" ht="21" customHeight="1" x14ac:dyDescent="0.3"/>
    <row r="393" ht="21" customHeight="1" x14ac:dyDescent="0.3"/>
    <row r="394" ht="21" customHeight="1" x14ac:dyDescent="0.3"/>
    <row r="395" ht="21" customHeight="1" x14ac:dyDescent="0.3"/>
    <row r="396" ht="21" customHeight="1" x14ac:dyDescent="0.3"/>
    <row r="397" ht="21" customHeight="1" x14ac:dyDescent="0.3"/>
    <row r="398" ht="21" customHeight="1" x14ac:dyDescent="0.3"/>
    <row r="399" ht="21" customHeight="1" x14ac:dyDescent="0.3"/>
    <row r="400" ht="21" customHeight="1" x14ac:dyDescent="0.3"/>
    <row r="401" ht="21" customHeight="1" x14ac:dyDescent="0.3"/>
    <row r="402" ht="21" customHeight="1" x14ac:dyDescent="0.3"/>
    <row r="403" ht="21" customHeight="1" x14ac:dyDescent="0.3"/>
    <row r="404" ht="21" customHeight="1" x14ac:dyDescent="0.3"/>
    <row r="405" ht="21" customHeight="1" x14ac:dyDescent="0.3"/>
    <row r="406" ht="21" customHeight="1" x14ac:dyDescent="0.3"/>
    <row r="407" ht="21" customHeight="1" x14ac:dyDescent="0.3"/>
    <row r="408" ht="21" customHeight="1" x14ac:dyDescent="0.3"/>
    <row r="409" ht="21" customHeight="1" x14ac:dyDescent="0.3"/>
    <row r="410" ht="21" customHeight="1" x14ac:dyDescent="0.3"/>
    <row r="411" ht="21" customHeight="1" x14ac:dyDescent="0.3"/>
    <row r="412" ht="21" customHeight="1" x14ac:dyDescent="0.3"/>
    <row r="413" ht="21" customHeight="1" x14ac:dyDescent="0.3"/>
    <row r="414" ht="21" customHeight="1" x14ac:dyDescent="0.3"/>
    <row r="415" ht="21" customHeight="1" x14ac:dyDescent="0.3"/>
    <row r="416" ht="21" customHeight="1" x14ac:dyDescent="0.3"/>
    <row r="417" ht="21" customHeight="1" x14ac:dyDescent="0.3"/>
    <row r="418" ht="21" customHeight="1" x14ac:dyDescent="0.3"/>
    <row r="419" ht="21" customHeight="1" x14ac:dyDescent="0.3"/>
    <row r="420" ht="21" customHeight="1" x14ac:dyDescent="0.3"/>
    <row r="421" ht="21" customHeight="1" x14ac:dyDescent="0.3"/>
    <row r="422" ht="21" customHeight="1" x14ac:dyDescent="0.3"/>
    <row r="423" ht="21" customHeight="1" x14ac:dyDescent="0.3"/>
    <row r="424" ht="21" customHeight="1" x14ac:dyDescent="0.3"/>
    <row r="425" ht="21" customHeight="1" x14ac:dyDescent="0.3"/>
    <row r="426" ht="21" customHeight="1" x14ac:dyDescent="0.3"/>
    <row r="427" ht="21" customHeight="1" x14ac:dyDescent="0.3"/>
    <row r="428" ht="21" customHeight="1" x14ac:dyDescent="0.3"/>
    <row r="429" ht="21" customHeight="1" x14ac:dyDescent="0.3"/>
    <row r="430" ht="21" customHeight="1" x14ac:dyDescent="0.3"/>
    <row r="431" ht="21" customHeight="1" x14ac:dyDescent="0.3"/>
    <row r="432" ht="21" customHeight="1" x14ac:dyDescent="0.3"/>
    <row r="433" ht="21" customHeight="1" x14ac:dyDescent="0.3"/>
    <row r="434" ht="21" customHeight="1" x14ac:dyDescent="0.3"/>
    <row r="435" ht="21" customHeight="1" x14ac:dyDescent="0.3"/>
    <row r="436" ht="21" customHeight="1" x14ac:dyDescent="0.3"/>
    <row r="437" ht="21" customHeight="1" x14ac:dyDescent="0.3"/>
    <row r="438" ht="21" customHeight="1" x14ac:dyDescent="0.3"/>
    <row r="439" ht="21" customHeight="1" x14ac:dyDescent="0.3"/>
    <row r="440" ht="21" customHeight="1" x14ac:dyDescent="0.3"/>
    <row r="441" ht="21" customHeight="1" x14ac:dyDescent="0.3"/>
    <row r="442" ht="21" customHeight="1" x14ac:dyDescent="0.3"/>
    <row r="443" ht="21" customHeight="1" x14ac:dyDescent="0.3"/>
    <row r="444" ht="21" customHeight="1" x14ac:dyDescent="0.3"/>
    <row r="445" ht="21" customHeight="1" x14ac:dyDescent="0.3"/>
    <row r="446" ht="21" customHeight="1" x14ac:dyDescent="0.3"/>
    <row r="447" ht="21" customHeight="1" x14ac:dyDescent="0.3"/>
    <row r="448" ht="21" customHeight="1" x14ac:dyDescent="0.3"/>
    <row r="449" ht="21" customHeight="1" x14ac:dyDescent="0.3"/>
    <row r="450" ht="21" customHeight="1" x14ac:dyDescent="0.3"/>
    <row r="451" ht="21" customHeight="1" x14ac:dyDescent="0.3"/>
    <row r="452" ht="21" customHeight="1" x14ac:dyDescent="0.3"/>
    <row r="453" ht="21" customHeight="1" x14ac:dyDescent="0.3"/>
    <row r="454" ht="21" customHeight="1" x14ac:dyDescent="0.3"/>
    <row r="455" ht="21" customHeight="1" x14ac:dyDescent="0.3"/>
    <row r="456" ht="21" customHeight="1" x14ac:dyDescent="0.3"/>
    <row r="457" ht="21" customHeight="1" x14ac:dyDescent="0.3"/>
    <row r="458" ht="21" customHeight="1" x14ac:dyDescent="0.3"/>
    <row r="459" ht="21" customHeight="1" x14ac:dyDescent="0.3"/>
    <row r="460" ht="21" customHeight="1" x14ac:dyDescent="0.3"/>
    <row r="461" ht="21" customHeight="1" x14ac:dyDescent="0.3"/>
    <row r="462" ht="21" customHeight="1" x14ac:dyDescent="0.3"/>
    <row r="463" ht="21" customHeight="1" x14ac:dyDescent="0.3"/>
    <row r="464" ht="21" customHeight="1" x14ac:dyDescent="0.3"/>
    <row r="465" ht="21" customHeight="1" x14ac:dyDescent="0.3"/>
    <row r="466" ht="21" customHeight="1" x14ac:dyDescent="0.3"/>
    <row r="467" ht="21" customHeight="1" x14ac:dyDescent="0.3"/>
    <row r="468" ht="21" customHeight="1" x14ac:dyDescent="0.3"/>
    <row r="469" ht="21" customHeight="1" x14ac:dyDescent="0.3"/>
    <row r="470" ht="21" customHeight="1" x14ac:dyDescent="0.3"/>
    <row r="471" ht="21" customHeight="1" x14ac:dyDescent="0.3"/>
    <row r="472" ht="21" customHeight="1" x14ac:dyDescent="0.3"/>
    <row r="473" ht="21" customHeight="1" x14ac:dyDescent="0.3"/>
    <row r="474" ht="21" customHeight="1" x14ac:dyDescent="0.3"/>
    <row r="475" ht="21" customHeight="1" x14ac:dyDescent="0.3"/>
    <row r="476" ht="21" customHeight="1" x14ac:dyDescent="0.3"/>
    <row r="477" ht="21" customHeight="1" x14ac:dyDescent="0.3"/>
    <row r="478" ht="21" customHeight="1" x14ac:dyDescent="0.3"/>
    <row r="479" ht="21" customHeight="1" x14ac:dyDescent="0.3"/>
    <row r="480" ht="21" customHeight="1" x14ac:dyDescent="0.3"/>
    <row r="481" ht="21" customHeight="1" x14ac:dyDescent="0.3"/>
    <row r="482" ht="21" customHeight="1" x14ac:dyDescent="0.3"/>
    <row r="483" ht="21" customHeight="1" x14ac:dyDescent="0.3"/>
    <row r="484" ht="21" customHeight="1" x14ac:dyDescent="0.3"/>
    <row r="485" ht="21" customHeight="1" x14ac:dyDescent="0.3"/>
    <row r="486" ht="21" customHeight="1" x14ac:dyDescent="0.3"/>
    <row r="487" ht="21" customHeight="1" x14ac:dyDescent="0.3"/>
    <row r="488" ht="21" customHeight="1" x14ac:dyDescent="0.3"/>
    <row r="489" ht="21" customHeight="1" x14ac:dyDescent="0.3"/>
    <row r="490" ht="21" customHeight="1" x14ac:dyDescent="0.3"/>
    <row r="491" ht="21" customHeight="1" x14ac:dyDescent="0.3"/>
    <row r="492" ht="21" customHeight="1" x14ac:dyDescent="0.3"/>
    <row r="493" ht="21" customHeight="1" x14ac:dyDescent="0.3"/>
    <row r="494" ht="21" customHeight="1" x14ac:dyDescent="0.3"/>
    <row r="495" ht="21" customHeight="1" x14ac:dyDescent="0.3"/>
    <row r="496" ht="21" customHeight="1" x14ac:dyDescent="0.3"/>
    <row r="497" ht="21" customHeight="1" x14ac:dyDescent="0.3"/>
    <row r="498" ht="21" customHeight="1" x14ac:dyDescent="0.3"/>
    <row r="499" ht="21" customHeight="1" x14ac:dyDescent="0.3"/>
    <row r="500" ht="21" customHeight="1" x14ac:dyDescent="0.3"/>
    <row r="501" ht="21" customHeight="1" x14ac:dyDescent="0.3"/>
    <row r="502" ht="21" customHeight="1" x14ac:dyDescent="0.3"/>
    <row r="503" ht="21" customHeight="1" x14ac:dyDescent="0.3"/>
    <row r="504" ht="21" customHeight="1" x14ac:dyDescent="0.3"/>
    <row r="505" ht="21" customHeight="1" x14ac:dyDescent="0.3"/>
    <row r="506" ht="21" customHeight="1" x14ac:dyDescent="0.3"/>
    <row r="507" ht="21" customHeight="1" x14ac:dyDescent="0.3"/>
    <row r="508" ht="21" customHeight="1" x14ac:dyDescent="0.3"/>
    <row r="509" ht="21" customHeight="1" x14ac:dyDescent="0.3"/>
    <row r="510" ht="21" customHeight="1" x14ac:dyDescent="0.3"/>
    <row r="511" ht="21" customHeight="1" x14ac:dyDescent="0.3"/>
    <row r="512" ht="21" customHeight="1" x14ac:dyDescent="0.3"/>
    <row r="513" ht="21" customHeight="1" x14ac:dyDescent="0.3"/>
    <row r="514" ht="21" customHeight="1" x14ac:dyDescent="0.3"/>
    <row r="515" ht="21" customHeight="1" x14ac:dyDescent="0.3"/>
    <row r="516" ht="21" customHeight="1" x14ac:dyDescent="0.3"/>
    <row r="517" ht="21" customHeight="1" x14ac:dyDescent="0.3"/>
    <row r="518" ht="21" customHeight="1" x14ac:dyDescent="0.3"/>
    <row r="519" ht="21" customHeight="1" x14ac:dyDescent="0.3"/>
    <row r="520" ht="21" customHeight="1" x14ac:dyDescent="0.3"/>
    <row r="521" ht="21" customHeight="1" x14ac:dyDescent="0.3"/>
    <row r="522" ht="21" customHeight="1" x14ac:dyDescent="0.3"/>
    <row r="523" ht="21" customHeight="1" x14ac:dyDescent="0.3"/>
    <row r="524" ht="21" customHeight="1" x14ac:dyDescent="0.3"/>
    <row r="525" ht="21" customHeight="1" x14ac:dyDescent="0.3"/>
    <row r="526" ht="21" customHeight="1" x14ac:dyDescent="0.3"/>
    <row r="527" ht="21" customHeight="1" x14ac:dyDescent="0.3"/>
    <row r="528" ht="21" customHeight="1" x14ac:dyDescent="0.3"/>
    <row r="529" ht="21" customHeight="1" x14ac:dyDescent="0.3"/>
    <row r="530" ht="21" customHeight="1" x14ac:dyDescent="0.3"/>
    <row r="531" ht="21" customHeight="1" x14ac:dyDescent="0.3"/>
    <row r="532" ht="21" customHeight="1" x14ac:dyDescent="0.3"/>
    <row r="533" ht="21" customHeight="1" x14ac:dyDescent="0.3"/>
    <row r="534" ht="21" customHeight="1" x14ac:dyDescent="0.3"/>
    <row r="535" ht="21" customHeight="1" x14ac:dyDescent="0.3"/>
    <row r="536" ht="21" customHeight="1" x14ac:dyDescent="0.3"/>
    <row r="537" ht="21" customHeight="1" x14ac:dyDescent="0.3"/>
    <row r="538" ht="21" customHeight="1" x14ac:dyDescent="0.3"/>
    <row r="539" ht="21" customHeight="1" x14ac:dyDescent="0.3"/>
    <row r="540" ht="21" customHeight="1" x14ac:dyDescent="0.3"/>
    <row r="541" ht="21" customHeight="1" x14ac:dyDescent="0.3"/>
    <row r="542" ht="21" customHeight="1" x14ac:dyDescent="0.3"/>
    <row r="543" ht="21" customHeight="1" x14ac:dyDescent="0.3"/>
    <row r="544" ht="21" customHeight="1" x14ac:dyDescent="0.3"/>
    <row r="545" ht="21" customHeight="1" x14ac:dyDescent="0.3"/>
    <row r="546" ht="21" customHeight="1" x14ac:dyDescent="0.3"/>
    <row r="547" ht="21" customHeight="1" x14ac:dyDescent="0.3"/>
    <row r="548" ht="21" customHeight="1" x14ac:dyDescent="0.3"/>
    <row r="549" ht="21" customHeight="1" x14ac:dyDescent="0.3"/>
    <row r="550" ht="21" customHeight="1" x14ac:dyDescent="0.3"/>
    <row r="551" ht="21" customHeight="1" x14ac:dyDescent="0.3"/>
    <row r="552" ht="21" customHeight="1" x14ac:dyDescent="0.3"/>
    <row r="553" ht="21" customHeight="1" x14ac:dyDescent="0.3"/>
    <row r="554" ht="21" customHeight="1" x14ac:dyDescent="0.3"/>
    <row r="555" ht="21" customHeight="1" x14ac:dyDescent="0.3"/>
    <row r="556" ht="21" customHeight="1" x14ac:dyDescent="0.3"/>
    <row r="557" ht="21" customHeight="1" x14ac:dyDescent="0.3"/>
    <row r="558" ht="21" customHeight="1" x14ac:dyDescent="0.3"/>
    <row r="559" ht="21" customHeight="1" x14ac:dyDescent="0.3"/>
    <row r="560" ht="21" customHeight="1" x14ac:dyDescent="0.3"/>
    <row r="561" ht="21" customHeight="1" x14ac:dyDescent="0.3"/>
    <row r="562" ht="21" customHeight="1" x14ac:dyDescent="0.3"/>
    <row r="563" ht="21" customHeight="1" x14ac:dyDescent="0.3"/>
    <row r="564" ht="21" customHeight="1" x14ac:dyDescent="0.3"/>
    <row r="565" ht="21" customHeight="1" x14ac:dyDescent="0.3"/>
    <row r="566" ht="21" customHeight="1" x14ac:dyDescent="0.3"/>
    <row r="567" ht="21" customHeight="1" x14ac:dyDescent="0.3"/>
    <row r="568" ht="21" customHeight="1" x14ac:dyDescent="0.3"/>
    <row r="569" ht="21" customHeight="1" x14ac:dyDescent="0.3"/>
    <row r="570" ht="21" customHeight="1" x14ac:dyDescent="0.3"/>
    <row r="571" ht="21" customHeight="1" x14ac:dyDescent="0.3"/>
    <row r="572" ht="21" customHeight="1" x14ac:dyDescent="0.3"/>
    <row r="573" ht="21" customHeight="1" x14ac:dyDescent="0.3"/>
    <row r="574" ht="21" customHeight="1" x14ac:dyDescent="0.3"/>
    <row r="575" ht="21" customHeight="1" x14ac:dyDescent="0.3"/>
    <row r="576" ht="21" customHeight="1" x14ac:dyDescent="0.3"/>
    <row r="577" ht="21" customHeight="1" x14ac:dyDescent="0.3"/>
    <row r="578" ht="21" customHeight="1" x14ac:dyDescent="0.3"/>
    <row r="579" ht="21" customHeight="1" x14ac:dyDescent="0.3"/>
    <row r="580" ht="21" customHeight="1" x14ac:dyDescent="0.3"/>
    <row r="581" ht="21" customHeight="1" x14ac:dyDescent="0.3"/>
    <row r="582" ht="21" customHeight="1" x14ac:dyDescent="0.3"/>
    <row r="583" ht="21" customHeight="1" x14ac:dyDescent="0.3"/>
    <row r="584" ht="21" customHeight="1" x14ac:dyDescent="0.3"/>
    <row r="585" ht="21" customHeight="1" x14ac:dyDescent="0.3"/>
    <row r="586" ht="21" customHeight="1" x14ac:dyDescent="0.3"/>
    <row r="587" ht="21" customHeight="1" x14ac:dyDescent="0.3"/>
    <row r="588" ht="21" customHeight="1" x14ac:dyDescent="0.3"/>
    <row r="589" ht="21" customHeight="1" x14ac:dyDescent="0.3"/>
    <row r="590" ht="21" customHeight="1" x14ac:dyDescent="0.3"/>
    <row r="591" ht="21" customHeight="1" x14ac:dyDescent="0.3"/>
    <row r="592" ht="21" customHeight="1" x14ac:dyDescent="0.3"/>
    <row r="593" ht="21" customHeight="1" x14ac:dyDescent="0.3"/>
    <row r="594" ht="21" customHeight="1" x14ac:dyDescent="0.3"/>
    <row r="595" ht="21" customHeight="1" x14ac:dyDescent="0.3"/>
    <row r="596" ht="21" customHeight="1" x14ac:dyDescent="0.3"/>
    <row r="597" ht="21" customHeight="1" x14ac:dyDescent="0.3"/>
    <row r="598" ht="21" customHeight="1" x14ac:dyDescent="0.3"/>
    <row r="599" ht="21" customHeight="1" x14ac:dyDescent="0.3"/>
    <row r="600" ht="21" customHeight="1" x14ac:dyDescent="0.3"/>
    <row r="601" ht="21" customHeight="1" x14ac:dyDescent="0.3"/>
    <row r="602" ht="21" customHeight="1" x14ac:dyDescent="0.3"/>
    <row r="603" ht="21" customHeight="1" x14ac:dyDescent="0.3"/>
    <row r="604" ht="21" customHeight="1" x14ac:dyDescent="0.3"/>
    <row r="605" ht="21" customHeight="1" x14ac:dyDescent="0.3"/>
    <row r="606" ht="21" customHeight="1" x14ac:dyDescent="0.3"/>
    <row r="607" ht="21" customHeight="1" x14ac:dyDescent="0.3"/>
    <row r="608" ht="21" customHeight="1" x14ac:dyDescent="0.3"/>
    <row r="609" ht="21" customHeight="1" x14ac:dyDescent="0.3"/>
    <row r="610" ht="21" customHeight="1" x14ac:dyDescent="0.3"/>
    <row r="611" ht="21" customHeight="1" x14ac:dyDescent="0.3"/>
    <row r="612" ht="21" customHeight="1" x14ac:dyDescent="0.3"/>
    <row r="613" ht="21" customHeight="1" x14ac:dyDescent="0.3"/>
    <row r="614" ht="21" customHeight="1" x14ac:dyDescent="0.3"/>
    <row r="615" ht="21" customHeight="1" x14ac:dyDescent="0.3"/>
    <row r="616" ht="21" customHeight="1" x14ac:dyDescent="0.3"/>
    <row r="617" ht="21" customHeight="1" x14ac:dyDescent="0.3"/>
    <row r="618" ht="21" customHeight="1" x14ac:dyDescent="0.3"/>
    <row r="619" ht="21" customHeight="1" x14ac:dyDescent="0.3"/>
    <row r="620" ht="21" customHeight="1" x14ac:dyDescent="0.3"/>
    <row r="621" ht="21" customHeight="1" x14ac:dyDescent="0.3"/>
    <row r="622" ht="21" customHeight="1" x14ac:dyDescent="0.3"/>
    <row r="623" ht="21" customHeight="1" x14ac:dyDescent="0.3"/>
    <row r="624" ht="21" customHeight="1" x14ac:dyDescent="0.3"/>
    <row r="625" ht="21" customHeight="1" x14ac:dyDescent="0.3"/>
    <row r="626" ht="21" customHeight="1" x14ac:dyDescent="0.3"/>
    <row r="627" ht="21" customHeight="1" x14ac:dyDescent="0.3"/>
    <row r="628" ht="21" customHeight="1" x14ac:dyDescent="0.3"/>
    <row r="629" ht="21" customHeight="1" x14ac:dyDescent="0.3"/>
    <row r="630" ht="21" customHeight="1" x14ac:dyDescent="0.3"/>
    <row r="631" ht="21" customHeight="1" x14ac:dyDescent="0.3"/>
    <row r="632" ht="21" customHeight="1" x14ac:dyDescent="0.3"/>
    <row r="633" ht="21" customHeight="1" x14ac:dyDescent="0.3"/>
    <row r="634" ht="21" customHeight="1" x14ac:dyDescent="0.3"/>
    <row r="635" ht="21" customHeight="1" x14ac:dyDescent="0.3"/>
    <row r="636" ht="21" customHeight="1" x14ac:dyDescent="0.3"/>
    <row r="637" ht="21" customHeight="1" x14ac:dyDescent="0.3"/>
    <row r="638" ht="21" customHeight="1" x14ac:dyDescent="0.3"/>
    <row r="639" ht="21" customHeight="1" x14ac:dyDescent="0.3"/>
    <row r="640" ht="21" customHeight="1" x14ac:dyDescent="0.3"/>
    <row r="641" ht="21" customHeight="1" x14ac:dyDescent="0.3"/>
    <row r="642" ht="21" customHeight="1" x14ac:dyDescent="0.3"/>
    <row r="643" ht="21" customHeight="1" x14ac:dyDescent="0.3"/>
    <row r="644" ht="21" customHeight="1" x14ac:dyDescent="0.3"/>
    <row r="645" ht="21" customHeight="1" x14ac:dyDescent="0.3"/>
    <row r="646" ht="21" customHeight="1" x14ac:dyDescent="0.3"/>
    <row r="647" ht="21" customHeight="1" x14ac:dyDescent="0.3"/>
    <row r="648" ht="21" customHeight="1" x14ac:dyDescent="0.3"/>
    <row r="649" ht="21" customHeight="1" x14ac:dyDescent="0.3"/>
    <row r="650" ht="21" customHeight="1" x14ac:dyDescent="0.3"/>
    <row r="651" ht="21" customHeight="1" x14ac:dyDescent="0.3"/>
    <row r="652" ht="21" customHeight="1" x14ac:dyDescent="0.3"/>
    <row r="653" ht="21" customHeight="1" x14ac:dyDescent="0.3"/>
    <row r="654" ht="21" customHeight="1" x14ac:dyDescent="0.3"/>
    <row r="655" ht="21" customHeight="1" x14ac:dyDescent="0.3"/>
    <row r="656" ht="21" customHeight="1" x14ac:dyDescent="0.3"/>
    <row r="657" ht="21" customHeight="1" x14ac:dyDescent="0.3"/>
    <row r="658" ht="21" customHeight="1" x14ac:dyDescent="0.3"/>
    <row r="659" ht="21" customHeight="1" x14ac:dyDescent="0.3"/>
    <row r="660" ht="21" customHeight="1" x14ac:dyDescent="0.3"/>
    <row r="661" ht="21" customHeight="1" x14ac:dyDescent="0.3"/>
    <row r="662" ht="21" customHeight="1" x14ac:dyDescent="0.3"/>
    <row r="663" ht="21" customHeight="1" x14ac:dyDescent="0.3"/>
    <row r="664" ht="21" customHeight="1" x14ac:dyDescent="0.3"/>
    <row r="665" ht="21" customHeight="1" x14ac:dyDescent="0.3"/>
    <row r="666" ht="21" customHeight="1" x14ac:dyDescent="0.3"/>
    <row r="667" ht="21" customHeight="1" x14ac:dyDescent="0.3"/>
    <row r="668" ht="21" customHeight="1" x14ac:dyDescent="0.3"/>
    <row r="669" ht="21" customHeight="1" x14ac:dyDescent="0.3"/>
    <row r="670" ht="21" customHeight="1" x14ac:dyDescent="0.3"/>
    <row r="671" ht="21" customHeight="1" x14ac:dyDescent="0.3"/>
    <row r="672" ht="21" customHeight="1" x14ac:dyDescent="0.3"/>
    <row r="673" ht="21" customHeight="1" x14ac:dyDescent="0.3"/>
    <row r="674" ht="21" customHeight="1" x14ac:dyDescent="0.3"/>
    <row r="675" ht="21" customHeight="1" x14ac:dyDescent="0.3"/>
    <row r="676" ht="21" customHeight="1" x14ac:dyDescent="0.3"/>
    <row r="677" ht="21" customHeight="1" x14ac:dyDescent="0.3"/>
    <row r="678" ht="21" customHeight="1" x14ac:dyDescent="0.3"/>
    <row r="679" ht="21" customHeight="1" x14ac:dyDescent="0.3"/>
    <row r="680" ht="21" customHeight="1" x14ac:dyDescent="0.3"/>
    <row r="681" ht="21" customHeight="1" x14ac:dyDescent="0.3"/>
    <row r="682" ht="21" customHeight="1" x14ac:dyDescent="0.3"/>
    <row r="683" ht="21" customHeight="1" x14ac:dyDescent="0.3"/>
    <row r="684" ht="21" customHeight="1" x14ac:dyDescent="0.3"/>
    <row r="685" ht="21" customHeight="1" x14ac:dyDescent="0.3"/>
    <row r="686" ht="21" customHeight="1" x14ac:dyDescent="0.3"/>
    <row r="687" ht="21" customHeight="1" x14ac:dyDescent="0.3"/>
    <row r="688" ht="21" customHeight="1" x14ac:dyDescent="0.3"/>
    <row r="689" ht="21" customHeight="1" x14ac:dyDescent="0.3"/>
    <row r="690" ht="21" customHeight="1" x14ac:dyDescent="0.3"/>
    <row r="691" ht="21" customHeight="1" x14ac:dyDescent="0.3"/>
    <row r="692" ht="21" customHeight="1" x14ac:dyDescent="0.3"/>
    <row r="693" ht="21" customHeight="1" x14ac:dyDescent="0.3"/>
    <row r="694" ht="21" customHeight="1" x14ac:dyDescent="0.3"/>
    <row r="695" ht="21" customHeight="1" x14ac:dyDescent="0.3"/>
    <row r="696" ht="21" customHeight="1" x14ac:dyDescent="0.3"/>
    <row r="697" ht="21" customHeight="1" x14ac:dyDescent="0.3"/>
    <row r="698" ht="21" customHeight="1" x14ac:dyDescent="0.3"/>
    <row r="699" ht="21" customHeight="1" x14ac:dyDescent="0.3"/>
    <row r="700" ht="21" customHeight="1" x14ac:dyDescent="0.3"/>
    <row r="701" ht="21" customHeight="1" x14ac:dyDescent="0.3"/>
    <row r="702" ht="21" customHeight="1" x14ac:dyDescent="0.3"/>
    <row r="703" ht="21" customHeight="1" x14ac:dyDescent="0.3"/>
    <row r="704" ht="21" customHeight="1" x14ac:dyDescent="0.3"/>
    <row r="705" ht="21" customHeight="1" x14ac:dyDescent="0.3"/>
    <row r="706" ht="21" customHeight="1" x14ac:dyDescent="0.3"/>
    <row r="707" ht="21" customHeight="1" x14ac:dyDescent="0.3"/>
    <row r="708" ht="21" customHeight="1" x14ac:dyDescent="0.3"/>
    <row r="709" ht="21" customHeight="1" x14ac:dyDescent="0.3"/>
    <row r="710" ht="21" customHeight="1" x14ac:dyDescent="0.3"/>
    <row r="711" ht="21" customHeight="1" x14ac:dyDescent="0.3"/>
    <row r="712" ht="21" customHeight="1" x14ac:dyDescent="0.3"/>
    <row r="713" ht="21" customHeight="1" x14ac:dyDescent="0.3"/>
    <row r="714" ht="21" customHeight="1" x14ac:dyDescent="0.3"/>
    <row r="715" ht="21" customHeight="1" x14ac:dyDescent="0.3"/>
    <row r="716" ht="21" customHeight="1" x14ac:dyDescent="0.3"/>
    <row r="717" ht="21" customHeight="1" x14ac:dyDescent="0.3"/>
    <row r="718" ht="21" customHeight="1" x14ac:dyDescent="0.3"/>
    <row r="719" ht="21" customHeight="1" x14ac:dyDescent="0.3"/>
    <row r="720" ht="21" customHeight="1" x14ac:dyDescent="0.3"/>
    <row r="721" ht="21" customHeight="1" x14ac:dyDescent="0.3"/>
    <row r="722" ht="21" customHeight="1" x14ac:dyDescent="0.3"/>
    <row r="723" ht="21" customHeight="1" x14ac:dyDescent="0.3"/>
    <row r="724" ht="21" customHeight="1" x14ac:dyDescent="0.3"/>
    <row r="725" ht="21" customHeight="1" x14ac:dyDescent="0.3"/>
    <row r="726" ht="21" customHeight="1" x14ac:dyDescent="0.3"/>
    <row r="727" ht="21" customHeight="1" x14ac:dyDescent="0.3"/>
    <row r="728" ht="21" customHeight="1" x14ac:dyDescent="0.3"/>
    <row r="729" ht="21" customHeight="1" x14ac:dyDescent="0.3"/>
    <row r="730" ht="21" customHeight="1" x14ac:dyDescent="0.3"/>
    <row r="731" ht="21" customHeight="1" x14ac:dyDescent="0.3"/>
    <row r="732" ht="21" customHeight="1" x14ac:dyDescent="0.3"/>
    <row r="733" ht="21" customHeight="1" x14ac:dyDescent="0.3"/>
    <row r="734" ht="21" customHeight="1" x14ac:dyDescent="0.3"/>
    <row r="735" ht="21" customHeight="1" x14ac:dyDescent="0.3"/>
    <row r="736" ht="21" customHeight="1" x14ac:dyDescent="0.3"/>
    <row r="737" ht="21" customHeight="1" x14ac:dyDescent="0.3"/>
    <row r="738" ht="21" customHeight="1" x14ac:dyDescent="0.3"/>
    <row r="739" ht="21" customHeight="1" x14ac:dyDescent="0.3"/>
    <row r="740" ht="21" customHeight="1" x14ac:dyDescent="0.3"/>
    <row r="741" ht="21" customHeight="1" x14ac:dyDescent="0.3"/>
    <row r="742" ht="21" customHeight="1" x14ac:dyDescent="0.3"/>
    <row r="743" ht="21" customHeight="1" x14ac:dyDescent="0.3"/>
    <row r="744" ht="21" customHeight="1" x14ac:dyDescent="0.3"/>
    <row r="745" ht="21" customHeight="1" x14ac:dyDescent="0.3"/>
    <row r="746" ht="21" customHeight="1" x14ac:dyDescent="0.3"/>
    <row r="747" ht="21" customHeight="1" x14ac:dyDescent="0.3"/>
    <row r="748" ht="21" customHeight="1" x14ac:dyDescent="0.3"/>
    <row r="749" ht="21" customHeight="1" x14ac:dyDescent="0.3"/>
    <row r="750" ht="21" customHeight="1" x14ac:dyDescent="0.3"/>
    <row r="751" ht="21" customHeight="1" x14ac:dyDescent="0.3"/>
    <row r="752" ht="21" customHeight="1" x14ac:dyDescent="0.3"/>
    <row r="753" ht="21" customHeight="1" x14ac:dyDescent="0.3"/>
    <row r="754" ht="21" customHeight="1" x14ac:dyDescent="0.3"/>
    <row r="755" ht="21" customHeight="1" x14ac:dyDescent="0.3"/>
    <row r="756" ht="21" customHeight="1" x14ac:dyDescent="0.3"/>
    <row r="757" ht="21" customHeight="1" x14ac:dyDescent="0.3"/>
    <row r="758" ht="21" customHeight="1" x14ac:dyDescent="0.3"/>
    <row r="759" ht="21" customHeight="1" x14ac:dyDescent="0.3"/>
    <row r="760" ht="21" customHeight="1" x14ac:dyDescent="0.3"/>
    <row r="761" ht="21" customHeight="1" x14ac:dyDescent="0.3"/>
    <row r="762" ht="21" customHeight="1" x14ac:dyDescent="0.3"/>
    <row r="763" ht="21" customHeight="1" x14ac:dyDescent="0.3"/>
    <row r="764" ht="21" customHeight="1" x14ac:dyDescent="0.3"/>
    <row r="765" ht="21" customHeight="1" x14ac:dyDescent="0.3"/>
    <row r="766" ht="21" customHeight="1" x14ac:dyDescent="0.3"/>
    <row r="767" ht="21" customHeight="1" x14ac:dyDescent="0.3"/>
    <row r="768" ht="21" customHeight="1" x14ac:dyDescent="0.3"/>
    <row r="769" ht="21" customHeight="1" x14ac:dyDescent="0.3"/>
    <row r="770" ht="21" customHeight="1" x14ac:dyDescent="0.3"/>
    <row r="771" ht="21" customHeight="1" x14ac:dyDescent="0.3"/>
    <row r="772" ht="21" customHeight="1" x14ac:dyDescent="0.3"/>
    <row r="773" ht="21" customHeight="1" x14ac:dyDescent="0.3"/>
    <row r="774" ht="21" customHeight="1" x14ac:dyDescent="0.3"/>
    <row r="775" ht="21" customHeight="1" x14ac:dyDescent="0.3"/>
    <row r="776" ht="21" customHeight="1" x14ac:dyDescent="0.3"/>
    <row r="777" ht="21" customHeight="1" x14ac:dyDescent="0.3"/>
    <row r="778" ht="21" customHeight="1" x14ac:dyDescent="0.3"/>
    <row r="779" ht="21" customHeight="1" x14ac:dyDescent="0.3"/>
    <row r="780" ht="21" customHeight="1" x14ac:dyDescent="0.3"/>
    <row r="781" ht="21" customHeight="1" x14ac:dyDescent="0.3"/>
    <row r="782" ht="21" customHeight="1" x14ac:dyDescent="0.3"/>
    <row r="783" ht="21" customHeight="1" x14ac:dyDescent="0.3"/>
    <row r="784" ht="21" customHeight="1" x14ac:dyDescent="0.3"/>
    <row r="785" ht="21" customHeight="1" x14ac:dyDescent="0.3"/>
    <row r="786" ht="21" customHeight="1" x14ac:dyDescent="0.3"/>
    <row r="787" ht="21" customHeight="1" x14ac:dyDescent="0.3"/>
    <row r="788" ht="21" customHeight="1" x14ac:dyDescent="0.3"/>
    <row r="789" ht="21" customHeight="1" x14ac:dyDescent="0.3"/>
    <row r="790" ht="21" customHeight="1" x14ac:dyDescent="0.3"/>
    <row r="791" ht="21" customHeight="1" x14ac:dyDescent="0.3"/>
    <row r="792" ht="21" customHeight="1" x14ac:dyDescent="0.3"/>
    <row r="793" ht="21" customHeight="1" x14ac:dyDescent="0.3"/>
    <row r="794" ht="21" customHeight="1" x14ac:dyDescent="0.3"/>
    <row r="795" ht="21" customHeight="1" x14ac:dyDescent="0.3"/>
    <row r="796" ht="21" customHeight="1" x14ac:dyDescent="0.3"/>
    <row r="797" ht="21" customHeight="1" x14ac:dyDescent="0.3"/>
    <row r="798" ht="21" customHeight="1" x14ac:dyDescent="0.3"/>
    <row r="799" ht="21" customHeight="1" x14ac:dyDescent="0.3"/>
    <row r="800" ht="21" customHeight="1" x14ac:dyDescent="0.3"/>
    <row r="801" ht="21" customHeight="1" x14ac:dyDescent="0.3"/>
    <row r="802" ht="21" customHeight="1" x14ac:dyDescent="0.3"/>
    <row r="803" ht="21" customHeight="1" x14ac:dyDescent="0.3"/>
    <row r="804" ht="21" customHeight="1" x14ac:dyDescent="0.3"/>
    <row r="805" ht="21" customHeight="1" x14ac:dyDescent="0.3"/>
    <row r="806" ht="21" customHeight="1" x14ac:dyDescent="0.3"/>
    <row r="807" ht="21" customHeight="1" x14ac:dyDescent="0.3"/>
    <row r="808" ht="21" customHeight="1" x14ac:dyDescent="0.3"/>
    <row r="809" ht="21" customHeight="1" x14ac:dyDescent="0.3"/>
    <row r="810" ht="21" customHeight="1" x14ac:dyDescent="0.3"/>
    <row r="811" ht="21" customHeight="1" x14ac:dyDescent="0.3"/>
    <row r="812" ht="21" customHeight="1" x14ac:dyDescent="0.3"/>
    <row r="813" ht="21" customHeight="1" x14ac:dyDescent="0.3"/>
    <row r="814" ht="21" customHeight="1" x14ac:dyDescent="0.3"/>
    <row r="815" ht="21" customHeight="1" x14ac:dyDescent="0.3"/>
    <row r="816" ht="21" customHeight="1" x14ac:dyDescent="0.3"/>
    <row r="817" ht="21" customHeight="1" x14ac:dyDescent="0.3"/>
    <row r="818" ht="21" customHeight="1" x14ac:dyDescent="0.3"/>
    <row r="819" ht="21" customHeight="1" x14ac:dyDescent="0.3"/>
    <row r="820" ht="21" customHeight="1" x14ac:dyDescent="0.3"/>
    <row r="821" ht="21" customHeight="1" x14ac:dyDescent="0.3"/>
    <row r="822" ht="21" customHeight="1" x14ac:dyDescent="0.3"/>
    <row r="823" ht="21" customHeight="1" x14ac:dyDescent="0.3"/>
    <row r="824" ht="21" customHeight="1" x14ac:dyDescent="0.3"/>
    <row r="825" ht="21" customHeight="1" x14ac:dyDescent="0.3"/>
    <row r="826" ht="21" customHeight="1" x14ac:dyDescent="0.3"/>
    <row r="827" ht="21" customHeight="1" x14ac:dyDescent="0.3"/>
    <row r="828" ht="21" customHeight="1" x14ac:dyDescent="0.3"/>
    <row r="829" ht="21" customHeight="1" x14ac:dyDescent="0.3"/>
    <row r="830" ht="21" customHeight="1" x14ac:dyDescent="0.3"/>
    <row r="831" ht="21" customHeight="1" x14ac:dyDescent="0.3"/>
    <row r="832" ht="21" customHeight="1" x14ac:dyDescent="0.3"/>
    <row r="833" ht="21" customHeight="1" x14ac:dyDescent="0.3"/>
    <row r="834" ht="21" customHeight="1" x14ac:dyDescent="0.3"/>
    <row r="835" ht="21" customHeight="1" x14ac:dyDescent="0.3"/>
    <row r="836" ht="21" customHeight="1" x14ac:dyDescent="0.3"/>
    <row r="837" ht="21" customHeight="1" x14ac:dyDescent="0.3"/>
    <row r="838" ht="21" customHeight="1" x14ac:dyDescent="0.3"/>
    <row r="839" ht="21" customHeight="1" x14ac:dyDescent="0.3"/>
    <row r="840" ht="21" customHeight="1" x14ac:dyDescent="0.3"/>
    <row r="841" ht="21" customHeight="1" x14ac:dyDescent="0.3"/>
    <row r="842" ht="21" customHeight="1" x14ac:dyDescent="0.3"/>
    <row r="843" ht="21" customHeight="1" x14ac:dyDescent="0.3"/>
    <row r="844" ht="21" customHeight="1" x14ac:dyDescent="0.3"/>
    <row r="845" ht="21" customHeight="1" x14ac:dyDescent="0.3"/>
    <row r="846" ht="21" customHeight="1" x14ac:dyDescent="0.3"/>
    <row r="847" ht="21" customHeight="1" x14ac:dyDescent="0.3"/>
    <row r="848" ht="21" customHeight="1" x14ac:dyDescent="0.3"/>
    <row r="849" ht="21" customHeight="1" x14ac:dyDescent="0.3"/>
    <row r="850" ht="21" customHeight="1" x14ac:dyDescent="0.3"/>
    <row r="851" ht="21" customHeight="1" x14ac:dyDescent="0.3"/>
    <row r="852" ht="21" customHeight="1" x14ac:dyDescent="0.3"/>
    <row r="853" ht="21" customHeight="1" x14ac:dyDescent="0.3"/>
    <row r="854" ht="21" customHeight="1" x14ac:dyDescent="0.3"/>
    <row r="855" ht="21" customHeight="1" x14ac:dyDescent="0.3"/>
    <row r="856" ht="21" customHeight="1" x14ac:dyDescent="0.3"/>
    <row r="857" ht="21" customHeight="1" x14ac:dyDescent="0.3"/>
    <row r="858" ht="21" customHeight="1" x14ac:dyDescent="0.3"/>
    <row r="859" ht="21" customHeight="1" x14ac:dyDescent="0.3"/>
    <row r="860" ht="21" customHeight="1" x14ac:dyDescent="0.3"/>
    <row r="861" ht="21" customHeight="1" x14ac:dyDescent="0.3"/>
    <row r="862" ht="21" customHeight="1" x14ac:dyDescent="0.3"/>
    <row r="863" ht="21" customHeight="1" x14ac:dyDescent="0.3"/>
    <row r="864" ht="21" customHeight="1" x14ac:dyDescent="0.3"/>
    <row r="865" ht="21" customHeight="1" x14ac:dyDescent="0.3"/>
    <row r="866" ht="21" customHeight="1" x14ac:dyDescent="0.3"/>
    <row r="867" ht="21" customHeight="1" x14ac:dyDescent="0.3"/>
    <row r="868" ht="21" customHeight="1" x14ac:dyDescent="0.3"/>
    <row r="869" ht="21" customHeight="1" x14ac:dyDescent="0.3"/>
    <row r="870" ht="21" customHeight="1" x14ac:dyDescent="0.3"/>
    <row r="871" ht="21" customHeight="1" x14ac:dyDescent="0.3"/>
    <row r="872" ht="21" customHeight="1" x14ac:dyDescent="0.3"/>
    <row r="873" ht="21" customHeight="1" x14ac:dyDescent="0.3"/>
    <row r="874" ht="21" customHeight="1" x14ac:dyDescent="0.3"/>
    <row r="875" ht="21" customHeight="1" x14ac:dyDescent="0.3"/>
    <row r="876" ht="21" customHeight="1" x14ac:dyDescent="0.3"/>
    <row r="877" ht="21" customHeight="1" x14ac:dyDescent="0.3"/>
    <row r="878" ht="21" customHeight="1" x14ac:dyDescent="0.3"/>
    <row r="879" ht="21" customHeight="1" x14ac:dyDescent="0.3"/>
    <row r="880" ht="21" customHeight="1" x14ac:dyDescent="0.3"/>
    <row r="881" ht="21" customHeight="1" x14ac:dyDescent="0.3"/>
    <row r="882" ht="21" customHeight="1" x14ac:dyDescent="0.3"/>
    <row r="883" ht="21" customHeight="1" x14ac:dyDescent="0.3"/>
    <row r="884" ht="21" customHeight="1" x14ac:dyDescent="0.3"/>
    <row r="885" ht="21" customHeight="1" x14ac:dyDescent="0.3"/>
    <row r="886" ht="21" customHeight="1" x14ac:dyDescent="0.3"/>
    <row r="887" ht="21" customHeight="1" x14ac:dyDescent="0.3"/>
    <row r="888" ht="21" customHeight="1" x14ac:dyDescent="0.3"/>
    <row r="889" ht="21" customHeight="1" x14ac:dyDescent="0.3"/>
    <row r="890" ht="21" customHeight="1" x14ac:dyDescent="0.3"/>
    <row r="891" ht="21" customHeight="1" x14ac:dyDescent="0.3"/>
    <row r="892" ht="21" customHeight="1" x14ac:dyDescent="0.3"/>
    <row r="893" ht="21" customHeight="1" x14ac:dyDescent="0.3"/>
    <row r="894" ht="21" customHeight="1" x14ac:dyDescent="0.3"/>
    <row r="895" ht="21" customHeight="1" x14ac:dyDescent="0.3"/>
    <row r="896" ht="21" customHeight="1" x14ac:dyDescent="0.3"/>
    <row r="897" ht="21" customHeight="1" x14ac:dyDescent="0.3"/>
    <row r="898" ht="21" customHeight="1" x14ac:dyDescent="0.3"/>
    <row r="899" ht="21" customHeight="1" x14ac:dyDescent="0.3"/>
    <row r="900" ht="21" customHeight="1" x14ac:dyDescent="0.3"/>
    <row r="901" ht="21" customHeight="1" x14ac:dyDescent="0.3"/>
    <row r="902" ht="21" customHeight="1" x14ac:dyDescent="0.3"/>
    <row r="903" ht="21" customHeight="1" x14ac:dyDescent="0.3"/>
    <row r="904" ht="21" customHeight="1" x14ac:dyDescent="0.3"/>
    <row r="905" ht="21" customHeight="1" x14ac:dyDescent="0.3"/>
    <row r="906" ht="21" customHeight="1" x14ac:dyDescent="0.3"/>
    <row r="907" ht="21" customHeight="1" x14ac:dyDescent="0.3"/>
    <row r="908" ht="21" customHeight="1" x14ac:dyDescent="0.3"/>
    <row r="909" ht="21" customHeight="1" x14ac:dyDescent="0.3"/>
    <row r="910" ht="21" customHeight="1" x14ac:dyDescent="0.3"/>
    <row r="911" ht="21" customHeight="1" x14ac:dyDescent="0.3"/>
    <row r="912" ht="21" customHeight="1" x14ac:dyDescent="0.3"/>
    <row r="913" ht="21" customHeight="1" x14ac:dyDescent="0.3"/>
    <row r="914" ht="21" customHeight="1" x14ac:dyDescent="0.3"/>
    <row r="915" ht="21" customHeight="1" x14ac:dyDescent="0.3"/>
    <row r="916" ht="21" customHeight="1" x14ac:dyDescent="0.3"/>
    <row r="917" ht="21" customHeight="1" x14ac:dyDescent="0.3"/>
    <row r="918" ht="21" customHeight="1" x14ac:dyDescent="0.3"/>
    <row r="919" ht="21" customHeight="1" x14ac:dyDescent="0.3"/>
    <row r="920" ht="21" customHeight="1" x14ac:dyDescent="0.3"/>
    <row r="921" ht="21" customHeight="1" x14ac:dyDescent="0.3"/>
    <row r="922" ht="21" customHeight="1" x14ac:dyDescent="0.3"/>
    <row r="923" ht="21" customHeight="1" x14ac:dyDescent="0.3"/>
    <row r="924" ht="21" customHeight="1" x14ac:dyDescent="0.3"/>
    <row r="925" ht="21" customHeight="1" x14ac:dyDescent="0.3"/>
    <row r="926" ht="21" customHeight="1" x14ac:dyDescent="0.3"/>
    <row r="927" ht="21" customHeight="1" x14ac:dyDescent="0.3"/>
    <row r="928" ht="21" customHeight="1" x14ac:dyDescent="0.3"/>
    <row r="929" ht="21" customHeight="1" x14ac:dyDescent="0.3"/>
    <row r="930" ht="21" customHeight="1" x14ac:dyDescent="0.3"/>
    <row r="931" ht="21" customHeight="1" x14ac:dyDescent="0.3"/>
    <row r="932" ht="21" customHeight="1" x14ac:dyDescent="0.3"/>
    <row r="933" ht="21" customHeight="1" x14ac:dyDescent="0.3"/>
    <row r="934" ht="21" customHeight="1" x14ac:dyDescent="0.3"/>
    <row r="935" ht="21" customHeight="1" x14ac:dyDescent="0.3"/>
    <row r="936" ht="21" customHeight="1" x14ac:dyDescent="0.3"/>
    <row r="937" ht="21" customHeight="1" x14ac:dyDescent="0.3"/>
    <row r="938" ht="21" customHeight="1" x14ac:dyDescent="0.3"/>
    <row r="939" ht="21" customHeight="1" x14ac:dyDescent="0.3"/>
    <row r="940" ht="21" customHeight="1" x14ac:dyDescent="0.3"/>
    <row r="941" ht="21" customHeight="1" x14ac:dyDescent="0.3"/>
    <row r="942" ht="21" customHeight="1" x14ac:dyDescent="0.3"/>
    <row r="943" ht="21" customHeight="1" x14ac:dyDescent="0.3"/>
    <row r="944" ht="21" customHeight="1" x14ac:dyDescent="0.3"/>
    <row r="945" ht="21" customHeight="1" x14ac:dyDescent="0.3"/>
    <row r="946" ht="21" customHeight="1" x14ac:dyDescent="0.3"/>
    <row r="947" ht="21" customHeight="1" x14ac:dyDescent="0.3"/>
    <row r="948" ht="21" customHeight="1" x14ac:dyDescent="0.3"/>
    <row r="949" ht="21" customHeight="1" x14ac:dyDescent="0.3"/>
    <row r="950" ht="21" customHeight="1" x14ac:dyDescent="0.3"/>
    <row r="951" ht="21" customHeight="1" x14ac:dyDescent="0.3"/>
    <row r="952" ht="21" customHeight="1" x14ac:dyDescent="0.3"/>
    <row r="953" ht="21" customHeight="1" x14ac:dyDescent="0.3"/>
    <row r="954" ht="21" customHeight="1" x14ac:dyDescent="0.3"/>
    <row r="955" ht="21" customHeight="1" x14ac:dyDescent="0.3"/>
    <row r="956" ht="21" customHeight="1" x14ac:dyDescent="0.3"/>
    <row r="957" ht="21" customHeight="1" x14ac:dyDescent="0.3"/>
    <row r="958" ht="21" customHeight="1" x14ac:dyDescent="0.3"/>
    <row r="959" ht="21" customHeight="1" x14ac:dyDescent="0.3"/>
    <row r="960" ht="21" customHeight="1" x14ac:dyDescent="0.3"/>
    <row r="961" ht="21" customHeight="1" x14ac:dyDescent="0.3"/>
    <row r="962" ht="21" customHeight="1" x14ac:dyDescent="0.3"/>
    <row r="963" ht="21" customHeight="1" x14ac:dyDescent="0.3"/>
    <row r="964" ht="21" customHeight="1" x14ac:dyDescent="0.3"/>
    <row r="965" ht="21" customHeight="1" x14ac:dyDescent="0.3"/>
    <row r="966" ht="21" customHeight="1" x14ac:dyDescent="0.3"/>
    <row r="967" ht="21" customHeight="1" x14ac:dyDescent="0.3"/>
    <row r="968" ht="21" customHeight="1" x14ac:dyDescent="0.3"/>
    <row r="969" ht="21" customHeight="1" x14ac:dyDescent="0.3"/>
    <row r="970" ht="21" customHeight="1" x14ac:dyDescent="0.3"/>
    <row r="971" ht="21" customHeight="1" x14ac:dyDescent="0.3"/>
    <row r="972" ht="21" customHeight="1" x14ac:dyDescent="0.3"/>
    <row r="973" ht="21" customHeight="1" x14ac:dyDescent="0.3"/>
    <row r="974" ht="21" customHeight="1" x14ac:dyDescent="0.3"/>
    <row r="975" ht="21" customHeight="1" x14ac:dyDescent="0.3"/>
    <row r="976" ht="21" customHeight="1" x14ac:dyDescent="0.3"/>
    <row r="977" ht="21" customHeight="1" x14ac:dyDescent="0.3"/>
    <row r="978" ht="21" customHeight="1" x14ac:dyDescent="0.3"/>
  </sheetData>
  <mergeCells count="469">
    <mergeCell ref="E103:G103"/>
    <mergeCell ref="H103:K103"/>
    <mergeCell ref="H102:K102"/>
    <mergeCell ref="L102:Q102"/>
    <mergeCell ref="B104:D104"/>
    <mergeCell ref="B105:D105"/>
    <mergeCell ref="E104:G104"/>
    <mergeCell ref="E105:G105"/>
    <mergeCell ref="B98:D98"/>
    <mergeCell ref="E98:G98"/>
    <mergeCell ref="B102:D102"/>
    <mergeCell ref="E102:G102"/>
    <mergeCell ref="L98:Q98"/>
    <mergeCell ref="B100:D100"/>
    <mergeCell ref="B101:D101"/>
    <mergeCell ref="E100:G100"/>
    <mergeCell ref="E101:G101"/>
    <mergeCell ref="E99:G99"/>
    <mergeCell ref="L100:Q100"/>
    <mergeCell ref="H98:K98"/>
    <mergeCell ref="L106:Q106"/>
    <mergeCell ref="L99:Q99"/>
    <mergeCell ref="X101:Z101"/>
    <mergeCell ref="X102:Z102"/>
    <mergeCell ref="X106:Z106"/>
    <mergeCell ref="A51:Z52"/>
    <mergeCell ref="A53:Z53"/>
    <mergeCell ref="A62:Z63"/>
    <mergeCell ref="A61:Z61"/>
    <mergeCell ref="A64:Z68"/>
    <mergeCell ref="A69:Z69"/>
    <mergeCell ref="A70:Z71"/>
    <mergeCell ref="R56:W56"/>
    <mergeCell ref="X56:Z56"/>
    <mergeCell ref="H101:K101"/>
    <mergeCell ref="L101:Q101"/>
    <mergeCell ref="B95:D95"/>
    <mergeCell ref="B96:D96"/>
    <mergeCell ref="E95:G95"/>
    <mergeCell ref="E96:G96"/>
    <mergeCell ref="L96:Q96"/>
    <mergeCell ref="X97:Z97"/>
    <mergeCell ref="L95:Q95"/>
    <mergeCell ref="B103:D103"/>
    <mergeCell ref="X95:Z95"/>
    <mergeCell ref="M86:R87"/>
    <mergeCell ref="G86:H87"/>
    <mergeCell ref="E86:F87"/>
    <mergeCell ref="E88:F88"/>
    <mergeCell ref="G88:H88"/>
    <mergeCell ref="A78:Z78"/>
    <mergeCell ref="A79:Z80"/>
    <mergeCell ref="J81:Z81"/>
    <mergeCell ref="M88:R88"/>
    <mergeCell ref="S88:V88"/>
    <mergeCell ref="A85:Z85"/>
    <mergeCell ref="A89:Z89"/>
    <mergeCell ref="A90:Z91"/>
    <mergeCell ref="A92:Z92"/>
    <mergeCell ref="B97:D97"/>
    <mergeCell ref="H96:K96"/>
    <mergeCell ref="H97:K97"/>
    <mergeCell ref="E97:G97"/>
    <mergeCell ref="A72:Z74"/>
    <mergeCell ref="A75:W77"/>
    <mergeCell ref="X75:Z77"/>
    <mergeCell ref="A48:C48"/>
    <mergeCell ref="A49:C49"/>
    <mergeCell ref="A50:Z50"/>
    <mergeCell ref="A54:Q55"/>
    <mergeCell ref="A56:Q60"/>
    <mergeCell ref="L97:Q97"/>
    <mergeCell ref="X58:Z58"/>
    <mergeCell ref="R59:W59"/>
    <mergeCell ref="R60:W60"/>
    <mergeCell ref="X59:Z59"/>
    <mergeCell ref="X60:Z60"/>
    <mergeCell ref="R57:W57"/>
    <mergeCell ref="R54:Z55"/>
    <mergeCell ref="X57:Z57"/>
    <mergeCell ref="A93:Z94"/>
    <mergeCell ref="W86:Z87"/>
    <mergeCell ref="X96:Z96"/>
    <mergeCell ref="A34:Z34"/>
    <mergeCell ref="A33:Z33"/>
    <mergeCell ref="A38:C38"/>
    <mergeCell ref="A35:H35"/>
    <mergeCell ref="A36:C36"/>
    <mergeCell ref="A37:C37"/>
    <mergeCell ref="B31:Z31"/>
    <mergeCell ref="B32:Z32"/>
    <mergeCell ref="B30:Z30"/>
    <mergeCell ref="I35:Z39"/>
    <mergeCell ref="J19:T19"/>
    <mergeCell ref="A20:Z20"/>
    <mergeCell ref="A25:Z25"/>
    <mergeCell ref="A23:Z23"/>
    <mergeCell ref="A26:Z26"/>
    <mergeCell ref="A27:Z27"/>
    <mergeCell ref="B28:Z28"/>
    <mergeCell ref="B29:Z29"/>
    <mergeCell ref="A21:Z22"/>
    <mergeCell ref="U24:W24"/>
    <mergeCell ref="X24:Z24"/>
    <mergeCell ref="J24:T24"/>
    <mergeCell ref="A43:C43"/>
    <mergeCell ref="A44:C44"/>
    <mergeCell ref="A46:C46"/>
    <mergeCell ref="A47:C47"/>
    <mergeCell ref="B19:E19"/>
    <mergeCell ref="G19:I19"/>
    <mergeCell ref="B24:E24"/>
    <mergeCell ref="G24:I24"/>
    <mergeCell ref="S43:X43"/>
    <mergeCell ref="S44:X44"/>
    <mergeCell ref="U19:W19"/>
    <mergeCell ref="X19:Z19"/>
    <mergeCell ref="A40:C40"/>
    <mergeCell ref="J40:X40"/>
    <mergeCell ref="J41:R41"/>
    <mergeCell ref="J42:R42"/>
    <mergeCell ref="S42:X42"/>
    <mergeCell ref="J43:R43"/>
    <mergeCell ref="S41:X41"/>
    <mergeCell ref="A39:C39"/>
    <mergeCell ref="A41:C41"/>
    <mergeCell ref="A42:C42"/>
    <mergeCell ref="A45:H45"/>
    <mergeCell ref="Y40:Z44"/>
    <mergeCell ref="I40:I44"/>
    <mergeCell ref="J44:R44"/>
    <mergeCell ref="A18:Z18"/>
    <mergeCell ref="A1:Z10"/>
    <mergeCell ref="A11:Z12"/>
    <mergeCell ref="A13:Z13"/>
    <mergeCell ref="A14:Z15"/>
    <mergeCell ref="A16:Z17"/>
    <mergeCell ref="J132:Z132"/>
    <mergeCell ref="J128:Z128"/>
    <mergeCell ref="J129:Z129"/>
    <mergeCell ref="J130:Z130"/>
    <mergeCell ref="C132:I132"/>
    <mergeCell ref="A117:B117"/>
    <mergeCell ref="A116:B116"/>
    <mergeCell ref="A118:I118"/>
    <mergeCell ref="A119:I119"/>
    <mergeCell ref="L107:Q107"/>
    <mergeCell ref="A109:Z109"/>
    <mergeCell ref="J131:Z131"/>
    <mergeCell ref="A131:B131"/>
    <mergeCell ref="A132:B132"/>
    <mergeCell ref="C128:I128"/>
    <mergeCell ref="A126:B126"/>
    <mergeCell ref="A122:Z123"/>
    <mergeCell ref="A124:B124"/>
    <mergeCell ref="C124:I124"/>
    <mergeCell ref="A134:B134"/>
    <mergeCell ref="C134:I134"/>
    <mergeCell ref="Z144:Z145"/>
    <mergeCell ref="X144:X145"/>
    <mergeCell ref="A135:I135"/>
    <mergeCell ref="A136:I136"/>
    <mergeCell ref="A140:Z143"/>
    <mergeCell ref="I144:I145"/>
    <mergeCell ref="W144:W145"/>
    <mergeCell ref="J126:Z126"/>
    <mergeCell ref="J127:Z127"/>
    <mergeCell ref="F144:F145"/>
    <mergeCell ref="J144:J145"/>
    <mergeCell ref="A133:B133"/>
    <mergeCell ref="C133:I133"/>
    <mergeCell ref="A130:B130"/>
    <mergeCell ref="C131:I131"/>
    <mergeCell ref="C127:I127"/>
    <mergeCell ref="A128:B128"/>
    <mergeCell ref="A129:B129"/>
    <mergeCell ref="T144:T145"/>
    <mergeCell ref="A114:B114"/>
    <mergeCell ref="A113:B113"/>
    <mergeCell ref="E107:G107"/>
    <mergeCell ref="B81:F81"/>
    <mergeCell ref="G81:I81"/>
    <mergeCell ref="I86:L87"/>
    <mergeCell ref="I88:L88"/>
    <mergeCell ref="E82:E84"/>
    <mergeCell ref="A86:D87"/>
    <mergeCell ref="A88:D88"/>
    <mergeCell ref="J114:Z114"/>
    <mergeCell ref="A110:Z111"/>
    <mergeCell ref="C113:E113"/>
    <mergeCell ref="F113:I113"/>
    <mergeCell ref="C114:E114"/>
    <mergeCell ref="F114:I114"/>
    <mergeCell ref="J113:Z113"/>
    <mergeCell ref="J112:Z112"/>
    <mergeCell ref="A106:D106"/>
    <mergeCell ref="A112:B112"/>
    <mergeCell ref="A107:D107"/>
    <mergeCell ref="C112:E112"/>
    <mergeCell ref="F112:I112"/>
    <mergeCell ref="B99:D99"/>
    <mergeCell ref="C116:E116"/>
    <mergeCell ref="H106:K106"/>
    <mergeCell ref="H107:K107"/>
    <mergeCell ref="E106:G106"/>
    <mergeCell ref="I45:Z49"/>
    <mergeCell ref="L103:Q103"/>
    <mergeCell ref="H104:K104"/>
    <mergeCell ref="L104:Q104"/>
    <mergeCell ref="H105:K105"/>
    <mergeCell ref="X104:Z104"/>
    <mergeCell ref="X105:Z105"/>
    <mergeCell ref="L105:Q105"/>
    <mergeCell ref="X103:Z103"/>
    <mergeCell ref="X100:Z100"/>
    <mergeCell ref="S86:V87"/>
    <mergeCell ref="W88:Z88"/>
    <mergeCell ref="H95:K95"/>
    <mergeCell ref="X99:Z99"/>
    <mergeCell ref="R95:W107"/>
    <mergeCell ref="X98:Z98"/>
    <mergeCell ref="X107:Z107"/>
    <mergeCell ref="R58:W58"/>
    <mergeCell ref="H99:K99"/>
    <mergeCell ref="H100:K100"/>
    <mergeCell ref="A120:Z120"/>
    <mergeCell ref="A121:Z121"/>
    <mergeCell ref="A108:Z108"/>
    <mergeCell ref="J119:Z119"/>
    <mergeCell ref="J133:Z133"/>
    <mergeCell ref="J134:Z134"/>
    <mergeCell ref="C125:I125"/>
    <mergeCell ref="J125:Z125"/>
    <mergeCell ref="C129:I129"/>
    <mergeCell ref="C130:I130"/>
    <mergeCell ref="J124:Z124"/>
    <mergeCell ref="A125:B125"/>
    <mergeCell ref="F116:I116"/>
    <mergeCell ref="J116:Z116"/>
    <mergeCell ref="C117:E117"/>
    <mergeCell ref="F117:I117"/>
    <mergeCell ref="J117:Z117"/>
    <mergeCell ref="J118:Z118"/>
    <mergeCell ref="A115:B115"/>
    <mergeCell ref="C115:E115"/>
    <mergeCell ref="F115:I115"/>
    <mergeCell ref="J115:Z115"/>
    <mergeCell ref="C126:I126"/>
    <mergeCell ref="A127:B127"/>
    <mergeCell ref="Y144:Y145"/>
    <mergeCell ref="J135:Z135"/>
    <mergeCell ref="J136:Z136"/>
    <mergeCell ref="A137:Z137"/>
    <mergeCell ref="A138:Z139"/>
    <mergeCell ref="U144:U145"/>
    <mergeCell ref="V144:V145"/>
    <mergeCell ref="S144:S145"/>
    <mergeCell ref="C144:E145"/>
    <mergeCell ref="A148:B148"/>
    <mergeCell ref="C147:E147"/>
    <mergeCell ref="C148:E148"/>
    <mergeCell ref="C146:E146"/>
    <mergeCell ref="L144:L145"/>
    <mergeCell ref="M144:M145"/>
    <mergeCell ref="N144:N145"/>
    <mergeCell ref="K144:K145"/>
    <mergeCell ref="R144:R145"/>
    <mergeCell ref="Q144:Q145"/>
    <mergeCell ref="O144:O145"/>
    <mergeCell ref="P144:P145"/>
    <mergeCell ref="G144:G145"/>
    <mergeCell ref="H144:H145"/>
    <mergeCell ref="A144:B145"/>
    <mergeCell ref="A146:B146"/>
    <mergeCell ref="A147:B147"/>
    <mergeCell ref="A149:B149"/>
    <mergeCell ref="C149:E149"/>
    <mergeCell ref="A150:B150"/>
    <mergeCell ref="C150:E150"/>
    <mergeCell ref="A151:B151"/>
    <mergeCell ref="C151:E151"/>
    <mergeCell ref="A152:B152"/>
    <mergeCell ref="C152:E152"/>
    <mergeCell ref="A153:B153"/>
    <mergeCell ref="C153:E153"/>
    <mergeCell ref="A154:B154"/>
    <mergeCell ref="C154:E154"/>
    <mergeCell ref="A155:B155"/>
    <mergeCell ref="C155:E155"/>
    <mergeCell ref="A156:B156"/>
    <mergeCell ref="C156:E156"/>
    <mergeCell ref="A157:B157"/>
    <mergeCell ref="C157:E157"/>
    <mergeCell ref="A158:B158"/>
    <mergeCell ref="C158:E158"/>
    <mergeCell ref="A159:B159"/>
    <mergeCell ref="C159:E159"/>
    <mergeCell ref="A160:B160"/>
    <mergeCell ref="C160:E160"/>
    <mergeCell ref="A161:B161"/>
    <mergeCell ref="C161:E161"/>
    <mergeCell ref="A162:B162"/>
    <mergeCell ref="C162:E162"/>
    <mergeCell ref="A163:B163"/>
    <mergeCell ref="C163:E163"/>
    <mergeCell ref="A164:B164"/>
    <mergeCell ref="C164:E164"/>
    <mergeCell ref="A165:B165"/>
    <mergeCell ref="C165:E165"/>
    <mergeCell ref="A166:B166"/>
    <mergeCell ref="C166:E166"/>
    <mergeCell ref="A167:B167"/>
    <mergeCell ref="C167:E167"/>
    <mergeCell ref="A168:B168"/>
    <mergeCell ref="C168:E168"/>
    <mergeCell ref="A169:B169"/>
    <mergeCell ref="C169:E169"/>
    <mergeCell ref="A170:B170"/>
    <mergeCell ref="C170:E170"/>
    <mergeCell ref="A171:B171"/>
    <mergeCell ref="C171:E171"/>
    <mergeCell ref="A172:B172"/>
    <mergeCell ref="C172:E172"/>
    <mergeCell ref="A173:B173"/>
    <mergeCell ref="C173:E173"/>
    <mergeCell ref="A174:B174"/>
    <mergeCell ref="C174:E174"/>
    <mergeCell ref="A175:B175"/>
    <mergeCell ref="C175:E175"/>
    <mergeCell ref="A176:B176"/>
    <mergeCell ref="C176:E176"/>
    <mergeCell ref="A177:B177"/>
    <mergeCell ref="C177:E177"/>
    <mergeCell ref="A178:B178"/>
    <mergeCell ref="C178:E178"/>
    <mergeCell ref="A179:B179"/>
    <mergeCell ref="C179:E179"/>
    <mergeCell ref="A180:B180"/>
    <mergeCell ref="C180:E180"/>
    <mergeCell ref="A181:B181"/>
    <mergeCell ref="C181:E181"/>
    <mergeCell ref="A182:B182"/>
    <mergeCell ref="C182:E182"/>
    <mergeCell ref="A183:B183"/>
    <mergeCell ref="C183:E183"/>
    <mergeCell ref="A184:B184"/>
    <mergeCell ref="C184:E184"/>
    <mergeCell ref="A185:B185"/>
    <mergeCell ref="C185:E185"/>
    <mergeCell ref="A186:B186"/>
    <mergeCell ref="C186:E186"/>
    <mergeCell ref="A187:B187"/>
    <mergeCell ref="C187:E187"/>
    <mergeCell ref="A188:B188"/>
    <mergeCell ref="C188:E188"/>
    <mergeCell ref="A189:B189"/>
    <mergeCell ref="C189:E189"/>
    <mergeCell ref="A190:B190"/>
    <mergeCell ref="C190:E190"/>
    <mergeCell ref="A191:B191"/>
    <mergeCell ref="C191:E191"/>
    <mergeCell ref="A192:B192"/>
    <mergeCell ref="C192:E192"/>
    <mergeCell ref="A193:B193"/>
    <mergeCell ref="C193:E193"/>
    <mergeCell ref="A194:B194"/>
    <mergeCell ref="C194:E194"/>
    <mergeCell ref="A195:B195"/>
    <mergeCell ref="C195:E195"/>
    <mergeCell ref="A196:B196"/>
    <mergeCell ref="C196:E196"/>
    <mergeCell ref="A197:B197"/>
    <mergeCell ref="C197:E197"/>
    <mergeCell ref="A198:B198"/>
    <mergeCell ref="C198:E198"/>
    <mergeCell ref="A199:B199"/>
    <mergeCell ref="C199:E199"/>
    <mergeCell ref="A200:B200"/>
    <mergeCell ref="C200:E200"/>
    <mergeCell ref="A201:B201"/>
    <mergeCell ref="C201:E201"/>
    <mergeCell ref="A202:B202"/>
    <mergeCell ref="C202:E202"/>
    <mergeCell ref="A203:B203"/>
    <mergeCell ref="C203:E203"/>
    <mergeCell ref="A204:B204"/>
    <mergeCell ref="C204:E204"/>
    <mergeCell ref="A205:B205"/>
    <mergeCell ref="C205:E205"/>
    <mergeCell ref="A206:B206"/>
    <mergeCell ref="C206:E206"/>
    <mergeCell ref="A207:B207"/>
    <mergeCell ref="C207:E207"/>
    <mergeCell ref="A208:B208"/>
    <mergeCell ref="C208:E208"/>
    <mergeCell ref="A209:B209"/>
    <mergeCell ref="C209:E209"/>
    <mergeCell ref="A210:B210"/>
    <mergeCell ref="C210:E210"/>
    <mergeCell ref="A211:B211"/>
    <mergeCell ref="C211:E211"/>
    <mergeCell ref="A212:B212"/>
    <mergeCell ref="C212:E212"/>
    <mergeCell ref="A213:B213"/>
    <mergeCell ref="C213:E213"/>
    <mergeCell ref="A214:B214"/>
    <mergeCell ref="C214:E214"/>
    <mergeCell ref="A215:B215"/>
    <mergeCell ref="C215:E215"/>
    <mergeCell ref="A216:B216"/>
    <mergeCell ref="C216:E216"/>
    <mergeCell ref="A217:B217"/>
    <mergeCell ref="C217:E217"/>
    <mergeCell ref="A218:B218"/>
    <mergeCell ref="C218:E218"/>
    <mergeCell ref="A219:B219"/>
    <mergeCell ref="C219:E219"/>
    <mergeCell ref="A220:B220"/>
    <mergeCell ref="C220:E220"/>
    <mergeCell ref="A221:B221"/>
    <mergeCell ref="C221:E221"/>
    <mergeCell ref="A222:B222"/>
    <mergeCell ref="C222:E222"/>
    <mergeCell ref="A223:B223"/>
    <mergeCell ref="C223:E223"/>
    <mergeCell ref="A224:B224"/>
    <mergeCell ref="C224:E224"/>
    <mergeCell ref="A225:B225"/>
    <mergeCell ref="C225:E225"/>
    <mergeCell ref="A226:B226"/>
    <mergeCell ref="C226:E226"/>
    <mergeCell ref="A227:B227"/>
    <mergeCell ref="C227:E227"/>
    <mergeCell ref="A228:B228"/>
    <mergeCell ref="C228:E228"/>
    <mergeCell ref="A229:B229"/>
    <mergeCell ref="C229:E229"/>
    <mergeCell ref="A230:B230"/>
    <mergeCell ref="C230:E230"/>
    <mergeCell ref="A231:B231"/>
    <mergeCell ref="C231:E231"/>
    <mergeCell ref="A232:B232"/>
    <mergeCell ref="C232:E232"/>
    <mergeCell ref="A233:B233"/>
    <mergeCell ref="C233:E233"/>
    <mergeCell ref="A234:B234"/>
    <mergeCell ref="C234:E234"/>
    <mergeCell ref="A235:B235"/>
    <mergeCell ref="C235:E235"/>
    <mergeCell ref="A236:B236"/>
    <mergeCell ref="C236:E236"/>
    <mergeCell ref="A237:B237"/>
    <mergeCell ref="C237:E237"/>
    <mergeCell ref="A238:B238"/>
    <mergeCell ref="C238:E238"/>
    <mergeCell ref="A239:B239"/>
    <mergeCell ref="C239:E239"/>
    <mergeCell ref="A240:B240"/>
    <mergeCell ref="C240:E240"/>
    <mergeCell ref="A243:B243"/>
    <mergeCell ref="C243:E243"/>
    <mergeCell ref="A244:B244"/>
    <mergeCell ref="C244:E244"/>
    <mergeCell ref="A245:B245"/>
    <mergeCell ref="C245:E245"/>
    <mergeCell ref="A241:B241"/>
    <mergeCell ref="C241:E241"/>
    <mergeCell ref="A242:B242"/>
    <mergeCell ref="C242:E242"/>
  </mergeCells>
  <dataValidations count="2">
    <dataValidation type="list" allowBlank="1" showErrorMessage="1" sqref="F19 S42 D42:H43" xr:uid="{00000000-0002-0000-0800-000000000000}">
      <formula1>"Yes,No"</formula1>
    </dataValidation>
    <dataValidation type="list" allowBlank="1" showErrorMessage="1" sqref="X56:X60" xr:uid="{00000000-0002-0000-0800-000001000000}">
      <formula1>"Yes/No?,Yes,No"</formula1>
    </dataValidation>
  </dataValidations>
  <pageMargins left="0.7" right="0.7" top="0.75" bottom="0.75" header="0.3" footer="0.3"/>
  <pageSetup scale="16" orientation="portrait" horizontalDpi="1200" verticalDpi="1200" r:id="rId1"/>
  <colBreaks count="1" manualBreakCount="1">
    <brk id="2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70" r:id="rId4" name="Check Box 50">
              <controlPr defaultSize="0" autoFill="0" autoLine="0" autoPict="0">
                <anchor moveWithCells="1">
                  <from>
                    <xdr:col>23</xdr:col>
                    <xdr:colOff>7620</xdr:colOff>
                    <xdr:row>74</xdr:row>
                    <xdr:rowOff>0</xdr:rowOff>
                  </from>
                  <to>
                    <xdr:col>25</xdr:col>
                    <xdr:colOff>274320</xdr:colOff>
                    <xdr:row>77</xdr:row>
                    <xdr:rowOff>7620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16</vt:i4>
      </vt:variant>
    </vt:vector>
  </HeadingPairs>
  <TitlesOfParts>
    <vt:vector size="39" baseType="lpstr">
      <vt:lpstr>Start Here</vt:lpstr>
      <vt:lpstr>Instructions</vt:lpstr>
      <vt:lpstr>Club Administration</vt:lpstr>
      <vt:lpstr>Club Membership Roster</vt:lpstr>
      <vt:lpstr>Annual Totals</vt:lpstr>
      <vt:lpstr>Club Trends</vt:lpstr>
      <vt:lpstr>Club Goals</vt:lpstr>
      <vt:lpstr>March</vt:lpstr>
      <vt:lpstr>April</vt:lpstr>
      <vt:lpstr>May</vt:lpstr>
      <vt:lpstr>Spring Reflection</vt:lpstr>
      <vt:lpstr>June</vt:lpstr>
      <vt:lpstr>July</vt:lpstr>
      <vt:lpstr>August</vt:lpstr>
      <vt:lpstr>Summer Reflection</vt:lpstr>
      <vt:lpstr>September</vt:lpstr>
      <vt:lpstr>October</vt:lpstr>
      <vt:lpstr>November</vt:lpstr>
      <vt:lpstr>Fall Reflection</vt:lpstr>
      <vt:lpstr>December</vt:lpstr>
      <vt:lpstr>January</vt:lpstr>
      <vt:lpstr>February</vt:lpstr>
      <vt:lpstr>Winter Reflection</vt:lpstr>
      <vt:lpstr>April!Print_Area</vt:lpstr>
      <vt:lpstr>August!Print_Area</vt:lpstr>
      <vt:lpstr>'Club Administration'!Print_Area</vt:lpstr>
      <vt:lpstr>'Club Goals'!Print_Area</vt:lpstr>
      <vt:lpstr>'Club Membership Roster'!Print_Area</vt:lpstr>
      <vt:lpstr>December!Print_Area</vt:lpstr>
      <vt:lpstr>February!Print_Area</vt:lpstr>
      <vt:lpstr>Instructions!Print_Area</vt:lpstr>
      <vt:lpstr>January!Print_Area</vt:lpstr>
      <vt:lpstr>July!Print_Area</vt:lpstr>
      <vt:lpstr>June!Print_Area</vt:lpstr>
      <vt:lpstr>March!Print_Area</vt:lpstr>
      <vt:lpstr>May!Print_Area</vt:lpstr>
      <vt:lpstr>November!Print_Area</vt:lpstr>
      <vt:lpstr>October!Print_Area</vt:lpstr>
      <vt:lpstr>September!Print_Area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Wayne Cheng</dc:creator>
  <cp:lastModifiedBy>Jennifer Sandoval</cp:lastModifiedBy>
  <dcterms:created xsi:type="dcterms:W3CDTF">2017-03-17T14:02:53Z</dcterms:created>
  <dcterms:modified xsi:type="dcterms:W3CDTF">2019-04-03T00:21:11Z</dcterms:modified>
</cp:coreProperties>
</file>